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Strut\ufficio 2\ANTICORRUZIONE- TRASPARENZA-PRIVACY\ANTICORRUZIONE\RISK ASSESSMENT 2020\Mappature elaborate\"/>
    </mc:Choice>
  </mc:AlternateContent>
  <bookViews>
    <workbookView xWindow="0" yWindow="0" windowWidth="30720" windowHeight="13380"/>
  </bookViews>
  <sheets>
    <sheet name="Foglio1" sheetId="1" r:id="rId1"/>
    <sheet name="COED" sheetId="2" r:id="rId2"/>
    <sheet name="DIDA" sheetId="3" r:id="rId3"/>
    <sheet name="DIRGE" sheetId="4" r:id="rId4"/>
    <sheet name="RINT" sheetId="14" r:id="rId5"/>
    <sheet name="LEGE" sheetId="5" r:id="rId6"/>
    <sheet name="PROMO" sheetId="6" r:id="rId7"/>
    <sheet name="GARE" sheetId="7" r:id="rId8"/>
    <sheet name="APPR" sheetId="8" r:id="rId9"/>
    <sheet name="PERS-TABS" sheetId="9" r:id="rId10"/>
    <sheet name="PERS-DOCENTI" sheetId="10" r:id="rId11"/>
    <sheet name="RIBI" sheetId="11" r:id="rId12"/>
    <sheet name="SVIL" sheetId="12" r:id="rId13"/>
    <sheet name="CEDIA" sheetId="13" r:id="rId1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6" i="14" l="1"/>
  <c r="W26" i="14"/>
  <c r="Q26" i="14"/>
  <c r="W25" i="14"/>
  <c r="Q25" i="14"/>
  <c r="X25" i="14" s="1"/>
  <c r="W24" i="14"/>
  <c r="Q24" i="14"/>
  <c r="X24" i="14" s="1"/>
  <c r="W23" i="14"/>
  <c r="X23" i="14" s="1"/>
  <c r="Q23" i="14"/>
  <c r="X22" i="14"/>
  <c r="W22" i="14"/>
  <c r="Q22" i="14"/>
  <c r="W21" i="14"/>
  <c r="Q21" i="14"/>
  <c r="X21" i="14" s="1"/>
  <c r="W20" i="14"/>
  <c r="Q20" i="14"/>
  <c r="X20" i="14" s="1"/>
  <c r="X19" i="14"/>
  <c r="W19" i="14"/>
  <c r="Q19" i="14"/>
  <c r="X18" i="14"/>
  <c r="W18" i="14"/>
  <c r="Q18" i="14"/>
  <c r="W17" i="14"/>
  <c r="Q17" i="14"/>
  <c r="X17" i="14" s="1"/>
  <c r="W16" i="14"/>
  <c r="Q16" i="14"/>
  <c r="X16" i="14" s="1"/>
  <c r="X15" i="14"/>
  <c r="W15" i="14"/>
  <c r="Q15" i="14"/>
  <c r="X14" i="14"/>
  <c r="W14" i="14"/>
  <c r="Q14" i="14"/>
  <c r="W13" i="14"/>
  <c r="Q13" i="14"/>
  <c r="X13" i="14" s="1"/>
  <c r="W12" i="14"/>
  <c r="Q12" i="14"/>
  <c r="X12" i="14" s="1"/>
  <c r="X11" i="14"/>
  <c r="W11" i="14"/>
  <c r="Q11" i="14"/>
  <c r="W10" i="14"/>
  <c r="X10" i="14" s="1"/>
  <c r="Q10" i="14"/>
  <c r="W9" i="14"/>
  <c r="Q9" i="14"/>
  <c r="X9" i="14" s="1"/>
  <c r="W8" i="14"/>
  <c r="Q8" i="14"/>
  <c r="X8" i="14" s="1"/>
  <c r="X7" i="14"/>
  <c r="W7" i="14"/>
  <c r="Q7" i="14"/>
  <c r="W6" i="14"/>
  <c r="X6" i="14" s="1"/>
  <c r="Q6" i="14"/>
  <c r="W5" i="14"/>
  <c r="Q5" i="14"/>
  <c r="X5" i="14" s="1"/>
  <c r="W4" i="14"/>
  <c r="Q4" i="14"/>
  <c r="X4" i="14" s="1"/>
  <c r="X3" i="14"/>
  <c r="W3" i="14"/>
  <c r="Q3" i="14"/>
  <c r="W18" i="13" l="1"/>
  <c r="W13" i="13"/>
  <c r="Q13" i="13"/>
  <c r="X13" i="13" s="1"/>
  <c r="W12" i="13"/>
  <c r="Q12" i="13"/>
  <c r="X12" i="13" s="1"/>
  <c r="X11" i="13"/>
  <c r="W11" i="13"/>
  <c r="Q11" i="13"/>
  <c r="W8" i="13"/>
  <c r="X8" i="13" s="1"/>
  <c r="Q8" i="13"/>
  <c r="W7" i="13"/>
  <c r="Q7" i="13"/>
  <c r="X7" i="13" s="1"/>
  <c r="W6" i="13"/>
  <c r="Q6" i="13"/>
  <c r="X6" i="13" s="1"/>
  <c r="X5" i="13"/>
  <c r="W5" i="13"/>
  <c r="Q5" i="13"/>
  <c r="W4" i="13"/>
  <c r="X4" i="13" s="1"/>
  <c r="Q4" i="13"/>
  <c r="W3" i="13"/>
  <c r="Q3" i="13"/>
  <c r="X3" i="13" s="1"/>
  <c r="Q28" i="12" l="1"/>
  <c r="Q27" i="12"/>
  <c r="W27" i="12" s="1"/>
  <c r="X27" i="12" s="1"/>
  <c r="W26" i="12"/>
  <c r="X26" i="12" s="1"/>
  <c r="Q26" i="12"/>
  <c r="Q25" i="12"/>
  <c r="Q24" i="12"/>
  <c r="Q23" i="12"/>
  <c r="W23" i="12" s="1"/>
  <c r="X23" i="12" s="1"/>
  <c r="W22" i="12"/>
  <c r="X22" i="12" s="1"/>
  <c r="Q22" i="12"/>
  <c r="Q21" i="12"/>
  <c r="Q20" i="12"/>
  <c r="Q19" i="12"/>
  <c r="W19" i="12" s="1"/>
  <c r="X19" i="12" s="1"/>
  <c r="W18" i="12"/>
  <c r="X18" i="12" s="1"/>
  <c r="Q18" i="12"/>
  <c r="Q17" i="12"/>
  <c r="Q16" i="12"/>
  <c r="Q15" i="12"/>
  <c r="W15" i="12" s="1"/>
  <c r="X15" i="12" s="1"/>
  <c r="W14" i="12"/>
  <c r="X14" i="12" s="1"/>
  <c r="Q14" i="12"/>
  <c r="Q13" i="12"/>
  <c r="Q12" i="12"/>
  <c r="Q11" i="12"/>
  <c r="W11" i="12" s="1"/>
  <c r="X11" i="12" s="1"/>
  <c r="W10" i="12"/>
  <c r="X10" i="12" s="1"/>
  <c r="Q10" i="12"/>
  <c r="Q9" i="12"/>
  <c r="Q8" i="12"/>
  <c r="Q7" i="12"/>
  <c r="W7" i="12" s="1"/>
  <c r="X7" i="12" s="1"/>
  <c r="W6" i="12"/>
  <c r="X6" i="12" s="1"/>
  <c r="Q6" i="12"/>
  <c r="Q5" i="12"/>
  <c r="Q4" i="12"/>
  <c r="X3" i="12"/>
  <c r="W3" i="12"/>
  <c r="Q3" i="12"/>
  <c r="X17" i="12" l="1"/>
  <c r="X21" i="12"/>
  <c r="X25" i="12"/>
  <c r="W5" i="12"/>
  <c r="X5" i="12" s="1"/>
  <c r="W9" i="12"/>
  <c r="X9" i="12" s="1"/>
  <c r="W13" i="12"/>
  <c r="X13" i="12" s="1"/>
  <c r="W17" i="12"/>
  <c r="W21" i="12"/>
  <c r="W25" i="12"/>
  <c r="W4" i="12"/>
  <c r="X4" i="12" s="1"/>
  <c r="W8" i="12"/>
  <c r="X8" i="12" s="1"/>
  <c r="W12" i="12"/>
  <c r="X12" i="12" s="1"/>
  <c r="W16" i="12"/>
  <c r="X16" i="12" s="1"/>
  <c r="W20" i="12"/>
  <c r="X20" i="12" s="1"/>
  <c r="W24" i="12"/>
  <c r="X24" i="12" s="1"/>
  <c r="W28" i="12"/>
  <c r="X28" i="12" s="1"/>
  <c r="W28" i="11" l="1"/>
  <c r="Q28" i="11"/>
  <c r="X28" i="11" s="1"/>
  <c r="X27" i="11"/>
  <c r="W27" i="11"/>
  <c r="Q27" i="11"/>
  <c r="X26" i="11"/>
  <c r="W26" i="11"/>
  <c r="Q26" i="11"/>
  <c r="W25" i="11"/>
  <c r="Q25" i="11"/>
  <c r="X25" i="11" s="1"/>
  <c r="W24" i="11"/>
  <c r="Q24" i="11"/>
  <c r="X24" i="11" s="1"/>
  <c r="X23" i="11"/>
  <c r="W23" i="11"/>
  <c r="Q23" i="11"/>
  <c r="W22" i="11"/>
  <c r="X22" i="11" s="1"/>
  <c r="Q22" i="11"/>
  <c r="W21" i="11"/>
  <c r="Q21" i="11"/>
  <c r="X21" i="11" s="1"/>
  <c r="W20" i="11"/>
  <c r="Q20" i="11"/>
  <c r="X20" i="11" s="1"/>
  <c r="X19" i="11"/>
  <c r="W19" i="11"/>
  <c r="Q19" i="11"/>
  <c r="W18" i="11"/>
  <c r="X18" i="11" s="1"/>
  <c r="Q18" i="11"/>
  <c r="W17" i="11"/>
  <c r="Q17" i="11"/>
  <c r="X17" i="11" s="1"/>
  <c r="W16" i="11"/>
  <c r="Q16" i="11"/>
  <c r="X16" i="11" s="1"/>
  <c r="X15" i="11"/>
  <c r="W15" i="11"/>
  <c r="Q15" i="11"/>
  <c r="W14" i="11"/>
  <c r="X14" i="11" s="1"/>
  <c r="Q14" i="11"/>
  <c r="W13" i="11"/>
  <c r="Q13" i="11"/>
  <c r="X13" i="11" s="1"/>
  <c r="W12" i="11"/>
  <c r="Q12" i="11"/>
  <c r="X12" i="11" s="1"/>
  <c r="X11" i="11"/>
  <c r="W11" i="11"/>
  <c r="Q11" i="11"/>
  <c r="W10" i="11"/>
  <c r="X10" i="11" s="1"/>
  <c r="Q10" i="11"/>
  <c r="W9" i="11"/>
  <c r="Q9" i="11"/>
  <c r="X9" i="11" s="1"/>
  <c r="W8" i="11"/>
  <c r="Q8" i="11"/>
  <c r="X8" i="11" s="1"/>
  <c r="X7" i="11"/>
  <c r="W7" i="11"/>
  <c r="Q7" i="11"/>
  <c r="W6" i="11"/>
  <c r="X6" i="11" s="1"/>
  <c r="Q6" i="11"/>
  <c r="W5" i="11"/>
  <c r="Q5" i="11"/>
  <c r="X5" i="11" s="1"/>
  <c r="W4" i="11"/>
  <c r="Q4" i="11"/>
  <c r="X4" i="11" s="1"/>
  <c r="X3" i="11"/>
  <c r="W3" i="11"/>
  <c r="Q3" i="11"/>
  <c r="W33" i="10" l="1"/>
  <c r="Q33" i="10"/>
  <c r="X33" i="10" s="1"/>
  <c r="X32" i="10"/>
  <c r="W32" i="10"/>
  <c r="Q32" i="10"/>
  <c r="W31" i="10"/>
  <c r="X31" i="10" s="1"/>
  <c r="Q31" i="10"/>
  <c r="W30" i="10"/>
  <c r="Q30" i="10"/>
  <c r="X30" i="10" s="1"/>
  <c r="W29" i="10"/>
  <c r="Q29" i="10"/>
  <c r="X29" i="10" s="1"/>
  <c r="X28" i="10"/>
  <c r="W28" i="10"/>
  <c r="Q28" i="10"/>
  <c r="W27" i="10"/>
  <c r="X27" i="10" s="1"/>
  <c r="Q27" i="10"/>
  <c r="W26" i="10"/>
  <c r="Q26" i="10"/>
  <c r="X26" i="10" s="1"/>
  <c r="W25" i="10"/>
  <c r="Q25" i="10"/>
  <c r="X25" i="10" s="1"/>
  <c r="X24" i="10"/>
  <c r="W24" i="10"/>
  <c r="Q24" i="10"/>
  <c r="W23" i="10"/>
  <c r="X23" i="10" s="1"/>
  <c r="Q23" i="10"/>
  <c r="W22" i="10"/>
  <c r="Q22" i="10"/>
  <c r="X22" i="10" s="1"/>
  <c r="W21" i="10"/>
  <c r="Q21" i="10"/>
  <c r="X21" i="10" s="1"/>
  <c r="X20" i="10"/>
  <c r="W20" i="10"/>
  <c r="Q20" i="10"/>
  <c r="W19" i="10"/>
  <c r="X19" i="10" s="1"/>
  <c r="Q19" i="10"/>
  <c r="W18" i="10"/>
  <c r="Q18" i="10"/>
  <c r="X18" i="10" s="1"/>
  <c r="W17" i="10"/>
  <c r="Q17" i="10"/>
  <c r="X17" i="10" s="1"/>
  <c r="X16" i="10"/>
  <c r="W16" i="10"/>
  <c r="Q16" i="10"/>
  <c r="W15" i="10"/>
  <c r="X15" i="10" s="1"/>
  <c r="Q15" i="10"/>
  <c r="W14" i="10"/>
  <c r="Q14" i="10"/>
  <c r="X14" i="10" s="1"/>
  <c r="W13" i="10"/>
  <c r="Q13" i="10"/>
  <c r="X13" i="10" s="1"/>
  <c r="X12" i="10"/>
  <c r="W12" i="10"/>
  <c r="Q12" i="10"/>
  <c r="W11" i="10"/>
  <c r="X11" i="10" s="1"/>
  <c r="Q11" i="10"/>
  <c r="W10" i="10"/>
  <c r="Q10" i="10"/>
  <c r="X10" i="10" s="1"/>
  <c r="W9" i="10"/>
  <c r="Q9" i="10"/>
  <c r="X9" i="10" s="1"/>
  <c r="X8" i="10"/>
  <c r="W8" i="10"/>
  <c r="Q8" i="10"/>
  <c r="W7" i="10"/>
  <c r="X7" i="10" s="1"/>
  <c r="Q7" i="10"/>
  <c r="W6" i="10"/>
  <c r="Q6" i="10"/>
  <c r="X6" i="10" s="1"/>
  <c r="W5" i="10"/>
  <c r="Q5" i="10"/>
  <c r="X5" i="10" s="1"/>
  <c r="X4" i="10"/>
  <c r="W4" i="10"/>
  <c r="Q4" i="10"/>
  <c r="W3" i="10"/>
  <c r="X3" i="10" s="1"/>
  <c r="Q3" i="10"/>
  <c r="X32" i="9" l="1"/>
  <c r="W32" i="9"/>
  <c r="Q32" i="9"/>
  <c r="W31" i="9"/>
  <c r="Q31" i="9"/>
  <c r="X31" i="9" s="1"/>
  <c r="W30" i="9"/>
  <c r="Q30" i="9"/>
  <c r="X30" i="9" s="1"/>
  <c r="X29" i="9"/>
  <c r="W29" i="9"/>
  <c r="Q29" i="9"/>
  <c r="X28" i="9"/>
  <c r="W28" i="9"/>
  <c r="Q28" i="9"/>
  <c r="W27" i="9"/>
  <c r="Q27" i="9"/>
  <c r="X27" i="9" s="1"/>
  <c r="W26" i="9"/>
  <c r="Q26" i="9"/>
  <c r="X26" i="9" s="1"/>
  <c r="X25" i="9"/>
  <c r="W25" i="9"/>
  <c r="Q25" i="9"/>
  <c r="X24" i="9"/>
  <c r="W24" i="9"/>
  <c r="Q24" i="9"/>
  <c r="W23" i="9"/>
  <c r="Q23" i="9"/>
  <c r="X23" i="9" s="1"/>
  <c r="W22" i="9"/>
  <c r="Q22" i="9"/>
  <c r="X22" i="9" s="1"/>
  <c r="X21" i="9"/>
  <c r="W21" i="9"/>
  <c r="Q21" i="9"/>
  <c r="X20" i="9"/>
  <c r="W20" i="9"/>
  <c r="Q20" i="9"/>
  <c r="W19" i="9"/>
  <c r="Q19" i="9"/>
  <c r="X19" i="9" s="1"/>
  <c r="W18" i="9"/>
  <c r="Q18" i="9"/>
  <c r="X18" i="9" s="1"/>
  <c r="X17" i="9"/>
  <c r="W17" i="9"/>
  <c r="Q17" i="9"/>
  <c r="X16" i="9"/>
  <c r="W16" i="9"/>
  <c r="Q16" i="9"/>
  <c r="W15" i="9"/>
  <c r="Q15" i="9"/>
  <c r="X15" i="9" s="1"/>
  <c r="W14" i="9"/>
  <c r="Q14" i="9"/>
  <c r="X14" i="9" s="1"/>
  <c r="X13" i="9"/>
  <c r="W13" i="9"/>
  <c r="Q13" i="9"/>
  <c r="X12" i="9"/>
  <c r="W12" i="9"/>
  <c r="Q12" i="9"/>
  <c r="W11" i="9"/>
  <c r="Q11" i="9"/>
  <c r="X11" i="9" s="1"/>
  <c r="W10" i="9"/>
  <c r="Q10" i="9"/>
  <c r="X10" i="9" s="1"/>
  <c r="X9" i="9"/>
  <c r="W9" i="9"/>
  <c r="Q9" i="9"/>
  <c r="X8" i="9"/>
  <c r="W8" i="9"/>
  <c r="Q8" i="9"/>
  <c r="W7" i="9"/>
  <c r="Q7" i="9"/>
  <c r="X7" i="9" s="1"/>
  <c r="W6" i="9"/>
  <c r="Q6" i="9"/>
  <c r="X6" i="9" s="1"/>
  <c r="X3" i="9"/>
  <c r="W3" i="9"/>
  <c r="Q3" i="9"/>
  <c r="W31" i="8" l="1"/>
  <c r="Q31" i="8"/>
  <c r="X31" i="8" s="1"/>
  <c r="X30" i="8"/>
  <c r="W30" i="8"/>
  <c r="Q30" i="8"/>
  <c r="W29" i="8"/>
  <c r="X29" i="8" s="1"/>
  <c r="Q29" i="8"/>
  <c r="W28" i="8"/>
  <c r="Q28" i="8"/>
  <c r="X28" i="8" s="1"/>
  <c r="W27" i="8"/>
  <c r="Q27" i="8"/>
  <c r="X27" i="8" s="1"/>
  <c r="X26" i="8"/>
  <c r="W26" i="8"/>
  <c r="Q26" i="8"/>
  <c r="W25" i="8"/>
  <c r="X25" i="8" s="1"/>
  <c r="Q25" i="8"/>
  <c r="W24" i="8"/>
  <c r="Q24" i="8"/>
  <c r="X24" i="8" s="1"/>
  <c r="W23" i="8"/>
  <c r="Q23" i="8"/>
  <c r="X23" i="8" s="1"/>
  <c r="X22" i="8"/>
  <c r="W22" i="8"/>
  <c r="Q22" i="8"/>
  <c r="W21" i="8"/>
  <c r="X21" i="8" s="1"/>
  <c r="Q21" i="8"/>
  <c r="W20" i="8"/>
  <c r="Q20" i="8"/>
  <c r="X20" i="8" s="1"/>
  <c r="W19" i="8"/>
  <c r="Q19" i="8"/>
  <c r="X19" i="8" s="1"/>
  <c r="X18" i="8"/>
  <c r="W18" i="8"/>
  <c r="Q18" i="8"/>
  <c r="W17" i="8"/>
  <c r="X17" i="8" s="1"/>
  <c r="Q17" i="8"/>
  <c r="W16" i="8"/>
  <c r="Q16" i="8"/>
  <c r="X16" i="8" s="1"/>
  <c r="W15" i="8"/>
  <c r="Q15" i="8"/>
  <c r="X15" i="8" s="1"/>
  <c r="X14" i="8"/>
  <c r="W14" i="8"/>
  <c r="Q14" i="8"/>
  <c r="W13" i="8"/>
  <c r="X13" i="8" s="1"/>
  <c r="Q13" i="8"/>
  <c r="W12" i="8"/>
  <c r="Q12" i="8"/>
  <c r="X12" i="8" s="1"/>
  <c r="W11" i="8"/>
  <c r="Q11" i="8"/>
  <c r="X11" i="8" s="1"/>
  <c r="X10" i="8"/>
  <c r="W10" i="8"/>
  <c r="Q10" i="8"/>
  <c r="W9" i="8"/>
  <c r="X9" i="8" s="1"/>
  <c r="Q9" i="8"/>
  <c r="W8" i="8"/>
  <c r="Q8" i="8"/>
  <c r="X8" i="8" s="1"/>
  <c r="W7" i="8"/>
  <c r="Q7" i="8"/>
  <c r="X7" i="8" s="1"/>
  <c r="X6" i="8"/>
  <c r="W6" i="8"/>
  <c r="Q6" i="8"/>
  <c r="W5" i="8"/>
  <c r="X5" i="8" s="1"/>
  <c r="Q5" i="8"/>
  <c r="W4" i="8"/>
  <c r="Q4" i="8"/>
  <c r="X4" i="8" s="1"/>
  <c r="W3" i="8"/>
  <c r="Q3" i="8"/>
  <c r="X3" i="8" s="1"/>
  <c r="W26" i="7" l="1"/>
  <c r="Q26" i="7"/>
  <c r="X26" i="7" s="1"/>
  <c r="X25" i="7"/>
  <c r="W25" i="7"/>
  <c r="Q25" i="7"/>
  <c r="W24" i="7"/>
  <c r="X24" i="7" s="1"/>
  <c r="Q24" i="7"/>
  <c r="W23" i="7"/>
  <c r="Q23" i="7"/>
  <c r="X23" i="7" s="1"/>
  <c r="W22" i="7"/>
  <c r="Q22" i="7"/>
  <c r="X22" i="7" s="1"/>
  <c r="X21" i="7"/>
  <c r="W21" i="7"/>
  <c r="Q21" i="7"/>
  <c r="W20" i="7"/>
  <c r="X20" i="7" s="1"/>
  <c r="Q20" i="7"/>
  <c r="W19" i="7"/>
  <c r="Q19" i="7"/>
  <c r="X19" i="7" s="1"/>
  <c r="W18" i="7"/>
  <c r="Q18" i="7"/>
  <c r="X18" i="7" s="1"/>
  <c r="X17" i="7"/>
  <c r="W17" i="7"/>
  <c r="Q17" i="7"/>
  <c r="W16" i="7"/>
  <c r="X16" i="7" s="1"/>
  <c r="Q16" i="7"/>
  <c r="W15" i="7"/>
  <c r="Q15" i="7"/>
  <c r="X15" i="7" s="1"/>
  <c r="W14" i="7"/>
  <c r="Q14" i="7"/>
  <c r="X14" i="7" s="1"/>
  <c r="X13" i="7"/>
  <c r="W13" i="7"/>
  <c r="Q13" i="7"/>
  <c r="W12" i="7"/>
  <c r="X12" i="7" s="1"/>
  <c r="Q12" i="7"/>
  <c r="W11" i="7"/>
  <c r="Q11" i="7"/>
  <c r="X11" i="7" s="1"/>
  <c r="W10" i="7"/>
  <c r="Q10" i="7"/>
  <c r="X10" i="7" s="1"/>
  <c r="X9" i="7"/>
  <c r="W9" i="7"/>
  <c r="Q9" i="7"/>
  <c r="W8" i="7"/>
  <c r="X8" i="7" s="1"/>
  <c r="Q8" i="7"/>
  <c r="W7" i="7"/>
  <c r="Q7" i="7"/>
  <c r="X7" i="7" s="1"/>
  <c r="W6" i="7"/>
  <c r="Q6" i="7"/>
  <c r="X6" i="7" s="1"/>
  <c r="X5" i="7"/>
  <c r="W5" i="7"/>
  <c r="Q5" i="7"/>
  <c r="W4" i="7"/>
  <c r="X4" i="7" s="1"/>
  <c r="Q4" i="7"/>
  <c r="W3" i="7"/>
  <c r="Q3" i="7"/>
  <c r="X3" i="7" s="1"/>
  <c r="W17" i="6" l="1"/>
  <c r="Q17" i="6"/>
  <c r="X17" i="6" s="1"/>
  <c r="X16" i="6"/>
  <c r="W16" i="6"/>
  <c r="Q16" i="6"/>
  <c r="W15" i="6"/>
  <c r="X15" i="6" s="1"/>
  <c r="Q15" i="6"/>
  <c r="W14" i="6"/>
  <c r="Q14" i="6"/>
  <c r="X14" i="6" s="1"/>
  <c r="W13" i="6"/>
  <c r="Q13" i="6"/>
  <c r="X13" i="6" s="1"/>
  <c r="X12" i="6"/>
  <c r="W12" i="6"/>
  <c r="Q12" i="6"/>
  <c r="W11" i="6"/>
  <c r="X11" i="6" s="1"/>
  <c r="Q11" i="6"/>
  <c r="W10" i="6"/>
  <c r="Q10" i="6"/>
  <c r="X10" i="6" s="1"/>
  <c r="W9" i="6"/>
  <c r="Q9" i="6"/>
  <c r="X9" i="6" s="1"/>
  <c r="X8" i="6"/>
  <c r="W8" i="6"/>
  <c r="Q8" i="6"/>
  <c r="W7" i="6"/>
  <c r="X7" i="6" s="1"/>
  <c r="Q7" i="6"/>
  <c r="W6" i="6"/>
  <c r="Q6" i="6"/>
  <c r="X6" i="6" s="1"/>
  <c r="W5" i="6"/>
  <c r="Q5" i="6"/>
  <c r="X5" i="6" s="1"/>
  <c r="X4" i="6"/>
  <c r="W4" i="6"/>
  <c r="Q4" i="6"/>
  <c r="W3" i="6"/>
  <c r="X3" i="6" s="1"/>
  <c r="Q3" i="6"/>
  <c r="W16" i="5" l="1"/>
  <c r="Q16" i="5"/>
  <c r="X16" i="5" s="1"/>
  <c r="X15" i="5"/>
  <c r="W15" i="5"/>
  <c r="Q15" i="5"/>
  <c r="W14" i="5"/>
  <c r="X14" i="5" s="1"/>
  <c r="Q14" i="5"/>
  <c r="W13" i="5"/>
  <c r="Q13" i="5"/>
  <c r="X13" i="5" s="1"/>
  <c r="W12" i="5"/>
  <c r="Q12" i="5"/>
  <c r="X12" i="5" s="1"/>
  <c r="X11" i="5"/>
  <c r="W11" i="5"/>
  <c r="Q11" i="5"/>
  <c r="W10" i="5"/>
  <c r="X10" i="5" s="1"/>
  <c r="Q10" i="5"/>
  <c r="W9" i="5"/>
  <c r="Q9" i="5"/>
  <c r="X9" i="5" s="1"/>
  <c r="W8" i="5"/>
  <c r="Q8" i="5"/>
  <c r="X8" i="5" s="1"/>
  <c r="X7" i="5"/>
  <c r="W7" i="5"/>
  <c r="Q7" i="5"/>
  <c r="W6" i="5"/>
  <c r="X6" i="5" s="1"/>
  <c r="Q6" i="5"/>
  <c r="W5" i="5"/>
  <c r="Q5" i="5"/>
  <c r="X5" i="5" s="1"/>
  <c r="W4" i="5"/>
  <c r="Q4" i="5"/>
  <c r="X4" i="5" s="1"/>
  <c r="X3" i="5"/>
  <c r="W3" i="5"/>
  <c r="Q3" i="5"/>
  <c r="X29" i="4" l="1"/>
  <c r="W29" i="4"/>
  <c r="Q29" i="4"/>
  <c r="W28" i="4"/>
  <c r="Q28" i="4"/>
  <c r="X28" i="4" s="1"/>
  <c r="W25" i="4"/>
  <c r="Q25" i="4"/>
  <c r="X25" i="4" s="1"/>
  <c r="Q22" i="4"/>
  <c r="W21" i="4"/>
  <c r="Q21" i="4"/>
  <c r="X21" i="4" s="1"/>
  <c r="X17" i="4"/>
  <c r="W17" i="4"/>
  <c r="Q17" i="4"/>
  <c r="W15" i="4"/>
  <c r="X15" i="4" s="1"/>
  <c r="Q15" i="4"/>
  <c r="W13" i="4"/>
  <c r="Q13" i="4"/>
  <c r="X13" i="4" s="1"/>
  <c r="W9" i="4"/>
  <c r="Q9" i="4"/>
  <c r="X9" i="4" s="1"/>
  <c r="X6" i="4"/>
  <c r="W6" i="4"/>
  <c r="Q6" i="4"/>
  <c r="W3" i="4"/>
  <c r="X3" i="4" s="1"/>
  <c r="Q3" i="4"/>
  <c r="W35" i="3" l="1"/>
  <c r="X35" i="3" s="1"/>
  <c r="Q35" i="3"/>
  <c r="W32" i="3"/>
  <c r="Q32" i="3"/>
  <c r="X32" i="3" s="1"/>
  <c r="W31" i="3"/>
  <c r="Q31" i="3"/>
  <c r="X31" i="3" s="1"/>
  <c r="X30" i="3"/>
  <c r="W30" i="3"/>
  <c r="Q30" i="3"/>
  <c r="W29" i="3"/>
  <c r="X29" i="3" s="1"/>
  <c r="Q29" i="3"/>
  <c r="W27" i="3"/>
  <c r="Q27" i="3"/>
  <c r="X27" i="3" s="1"/>
  <c r="W26" i="3"/>
  <c r="Q26" i="3"/>
  <c r="X26" i="3" s="1"/>
  <c r="X25" i="3"/>
  <c r="W25" i="3"/>
  <c r="Q25" i="3"/>
  <c r="W24" i="3"/>
  <c r="X24" i="3" s="1"/>
  <c r="Q24" i="3"/>
  <c r="W23" i="3"/>
  <c r="Q23" i="3"/>
  <c r="X23" i="3" s="1"/>
  <c r="W22" i="3"/>
  <c r="Q22" i="3"/>
  <c r="X22" i="3" s="1"/>
  <c r="X21" i="3"/>
  <c r="W21" i="3"/>
  <c r="Q21" i="3"/>
  <c r="W20" i="3"/>
  <c r="X20" i="3" s="1"/>
  <c r="Q20" i="3"/>
  <c r="W19" i="3"/>
  <c r="Q19" i="3"/>
  <c r="X19" i="3" s="1"/>
  <c r="W18" i="3"/>
  <c r="Q18" i="3"/>
  <c r="X18" i="3" s="1"/>
  <c r="X17" i="3"/>
  <c r="W17" i="3"/>
  <c r="Q17" i="3"/>
  <c r="W16" i="3"/>
  <c r="X16" i="3" s="1"/>
  <c r="Q16" i="3"/>
  <c r="W15" i="3"/>
  <c r="Q15" i="3"/>
  <c r="X15" i="3" s="1"/>
  <c r="W14" i="3"/>
  <c r="Q14" i="3"/>
  <c r="X14" i="3" s="1"/>
  <c r="X13" i="3"/>
  <c r="W13" i="3"/>
  <c r="Q13" i="3"/>
  <c r="W12" i="3"/>
  <c r="X12" i="3" s="1"/>
  <c r="Q12" i="3"/>
  <c r="W11" i="3"/>
  <c r="Q11" i="3"/>
  <c r="X11" i="3" s="1"/>
  <c r="W10" i="3"/>
  <c r="Q10" i="3"/>
  <c r="X10" i="3" s="1"/>
  <c r="X9" i="3"/>
  <c r="W9" i="3"/>
  <c r="Q9" i="3"/>
  <c r="W8" i="3"/>
  <c r="X8" i="3" s="1"/>
  <c r="Q8" i="3"/>
  <c r="W7" i="3"/>
  <c r="Q7" i="3"/>
  <c r="X7" i="3" s="1"/>
  <c r="W6" i="3"/>
  <c r="Q6" i="3"/>
  <c r="X6" i="3" s="1"/>
  <c r="X5" i="3"/>
  <c r="W5" i="3"/>
  <c r="Q5" i="3"/>
  <c r="W4" i="3"/>
  <c r="X4" i="3" s="1"/>
  <c r="Q4" i="3"/>
  <c r="W3" i="3"/>
  <c r="Q3" i="3"/>
  <c r="X3" i="3" s="1"/>
  <c r="W22" i="2" l="1"/>
  <c r="Q22" i="2"/>
  <c r="X22" i="2" s="1"/>
  <c r="Q21" i="2"/>
  <c r="W21" i="2" s="1"/>
  <c r="Q20" i="2"/>
  <c r="Q19" i="2"/>
  <c r="W19" i="2" s="1"/>
  <c r="X19" i="2" s="1"/>
  <c r="Q18" i="2"/>
  <c r="Q17" i="2"/>
  <c r="W17" i="2" s="1"/>
  <c r="X16" i="2"/>
  <c r="W16" i="2"/>
  <c r="Q16" i="2"/>
  <c r="W15" i="2"/>
  <c r="X15" i="2" s="1"/>
  <c r="Q15" i="2"/>
  <c r="Q14" i="2"/>
  <c r="Q13" i="2"/>
  <c r="W13" i="2" s="1"/>
  <c r="X12" i="2"/>
  <c r="W12" i="2"/>
  <c r="Q12" i="2"/>
  <c r="W11" i="2"/>
  <c r="X11" i="2" s="1"/>
  <c r="Q11" i="2"/>
  <c r="Q10" i="2"/>
  <c r="Q9" i="2"/>
  <c r="W9" i="2" s="1"/>
  <c r="X8" i="2"/>
  <c r="W8" i="2"/>
  <c r="Q8" i="2"/>
  <c r="W7" i="2"/>
  <c r="X7" i="2" s="1"/>
  <c r="Q7" i="2"/>
  <c r="Q6" i="2"/>
  <c r="Q5" i="2"/>
  <c r="W5" i="2" s="1"/>
  <c r="X4" i="2"/>
  <c r="W4" i="2"/>
  <c r="Q4" i="2"/>
  <c r="W3" i="2"/>
  <c r="X3" i="2" s="1"/>
  <c r="Q3" i="2"/>
  <c r="X6" i="2" l="1"/>
  <c r="X18" i="2"/>
  <c r="X5" i="2"/>
  <c r="X9" i="2"/>
  <c r="X13" i="2"/>
  <c r="X17" i="2"/>
  <c r="W20" i="2"/>
  <c r="X20" i="2" s="1"/>
  <c r="X21" i="2"/>
  <c r="W14" i="2"/>
  <c r="X14" i="2" s="1"/>
  <c r="W18" i="2"/>
  <c r="W6" i="2"/>
  <c r="W10" i="2"/>
  <c r="X10" i="2" s="1"/>
</calcChain>
</file>

<file path=xl/sharedStrings.xml><?xml version="1.0" encoding="utf-8"?>
<sst xmlns="http://schemas.openxmlformats.org/spreadsheetml/2006/main" count="4011" uniqueCount="1018">
  <si>
    <t>Mappatura del processo</t>
  </si>
  <si>
    <t>Evento rischioso</t>
  </si>
  <si>
    <t>Probabilità</t>
  </si>
  <si>
    <t>Impatto</t>
  </si>
  <si>
    <t>Trattamento del rischio</t>
  </si>
  <si>
    <t>MACRO-PROCESSO</t>
  </si>
  <si>
    <t>PROCESSO</t>
  </si>
  <si>
    <t>FASI</t>
  </si>
  <si>
    <t>ATTIVITA'</t>
  </si>
  <si>
    <t>ESECUTORE ATTIVITA'</t>
  </si>
  <si>
    <t>ATTIVITA' VINCOLATA VS ATTIVITA' DISCREZIONALE</t>
  </si>
  <si>
    <t xml:space="preserve">NATURA DEL VINCOLO </t>
  </si>
  <si>
    <t>NOTE</t>
  </si>
  <si>
    <t>Fattore abilitante</t>
  </si>
  <si>
    <t>Comportamento</t>
  </si>
  <si>
    <t>Livello di interesse</t>
  </si>
  <si>
    <t>Grado discrezionalità del decisore interno alla P.A.</t>
  </si>
  <si>
    <t>Manifestazione di eventi corruttivi in passato</t>
  </si>
  <si>
    <t>Opacità del processo decisionale</t>
  </si>
  <si>
    <t>Grado di attuazione delle misure di trattamento già adottate</t>
  </si>
  <si>
    <t>Livello di collaborazione del responsabile</t>
  </si>
  <si>
    <t xml:space="preserve">TOTALE
Probabilità
( Media dei valori)  
</t>
  </si>
  <si>
    <t>Reputazionale</t>
  </si>
  <si>
    <t>Finanziario</t>
  </si>
  <si>
    <t>Legislativo/Compliance</t>
  </si>
  <si>
    <t>Stakeholders - Esterni</t>
  </si>
  <si>
    <t>Stakeholders - Interni</t>
  </si>
  <si>
    <t xml:space="preserve">TOTALE 
impatto (Media dei valori)
</t>
  </si>
  <si>
    <t>VALORE TOT. RISCHIO</t>
  </si>
  <si>
    <t>Misure individuate</t>
  </si>
  <si>
    <t>Modalità e tempi di attuazione</t>
  </si>
  <si>
    <t>Indicatori di monitoraggio</t>
  </si>
  <si>
    <t>Soggetto responsabile</t>
  </si>
  <si>
    <t>Acquisizione di beni, servizi, lavori</t>
  </si>
  <si>
    <r>
      <t xml:space="preserve">Procedura di affidamento diretto appalti per manutenzione ordinaria </t>
    </r>
    <r>
      <rPr>
        <b/>
        <sz val="12"/>
        <rFont val="Calibri"/>
        <family val="2"/>
      </rPr>
      <t>opere civili in via d'urgenza</t>
    </r>
  </si>
  <si>
    <t>Definizione del fabbisogno di lavori manutentivi</t>
  </si>
  <si>
    <t xml:space="preserve">Segnalazione dell'esigenza  dei  lavori (con OTRS da utenti o da personale tecnico di ACE) </t>
  </si>
  <si>
    <t xml:space="preserve">Struttura richiedente/Area Conservazione Edilizia (ACE) </t>
  </si>
  <si>
    <t>Discrezionale</t>
  </si>
  <si>
    <r>
      <t xml:space="preserve">Assenza di controllo </t>
    </r>
    <r>
      <rPr>
        <i/>
        <sz val="12"/>
        <rFont val="Calibri"/>
        <family val="2"/>
        <scheme val="minor"/>
      </rPr>
      <t>omnibus</t>
    </r>
    <r>
      <rPr>
        <sz val="12"/>
        <rFont val="Calibri"/>
        <family val="2"/>
        <scheme val="minor"/>
      </rPr>
      <t xml:space="preserve"> sulle richieste essendo inefficiente che ogni livello gerarchico verifichi direttamente.</t>
    </r>
  </si>
  <si>
    <t>Indicazione di lavori non realmente urgenti o necessari</t>
  </si>
  <si>
    <t>n.a.</t>
  </si>
  <si>
    <t>1) Riduzione dei soggetti abilitati su OTRS a inviare segnalazioni di lavori: Direttore di Struttura; Referente di edificio; Coordinatore tecnico; Responsabile amministrativo; Dirigente; Capo Servizio; Capo Settore. 2) Implementazione del software OTRS con invio automatico del ticket anche al Responsabile della Struttura (Preside, Direttore della Struutura) del soggetto che inserisce la richiesta.</t>
  </si>
  <si>
    <t>a) Circolare informativa sulle misure 1) e 2) a firma del DG. b) Modifica/programmazione  del software OTRS da parte di CEDIA. I tempi di attuazione dipendono dai soggetti suindicati (DG e CEDIA)</t>
  </si>
  <si>
    <t xml:space="preserve">Per misure 1) e 2) verifica dell'avvenuta modifica del software OTRS. </t>
  </si>
  <si>
    <t>Dirigente CEDIA</t>
  </si>
  <si>
    <t xml:space="preserve">Accertamento urgenza di provvedere </t>
  </si>
  <si>
    <r>
      <t xml:space="preserve">Accertamento dell'urgenza  di provvedere </t>
    </r>
    <r>
      <rPr>
        <sz val="12"/>
        <rFont val="Calibri"/>
        <family val="2"/>
      </rPr>
      <t>tramite effettuazione sopralluogo e compilazione verbale</t>
    </r>
  </si>
  <si>
    <t>ACE (personale tecnico)</t>
  </si>
  <si>
    <t>Vincolata</t>
  </si>
  <si>
    <t>normativa/regolamento</t>
  </si>
  <si>
    <t>Coincidenza tra segnalante e controllore di primo livello</t>
  </si>
  <si>
    <t>Dichiarazione di un'urgenza in assenza dei presupposti</t>
  </si>
  <si>
    <t>Sopralluogo di verifica da parte di un secondo soggetto dell'esistenza dei presupposti d'urgenza con modalità a campione.</t>
  </si>
  <si>
    <t>Il Collega che riceve la segnalazione di lavoro urgente avvisa il superiore gerarchico il quale provvede, a campione, ad accertare l'effettiva esistenza dei presupposti d'urgenza oppure individua il secondo soggetto che provveda alla verifica.</t>
  </si>
  <si>
    <t>Numero di controlli effettuati sul totale delle segnalazioni.</t>
  </si>
  <si>
    <t>Dirigente ACE</t>
  </si>
  <si>
    <t>Gestione della procedura negoziale</t>
  </si>
  <si>
    <t>Individuazione e nomina RUP</t>
  </si>
  <si>
    <t>In caso di attribuzione di funzioni di RUP al Dirigente di ACE: Direttore Generale
In attribuzione di funzioni al personale di ACE: Dirigente ACE</t>
  </si>
  <si>
    <t>Assenza di rotazione, individuazione predeterminata. Il RUP di norma è il capo settore/servizio dell'ambito di competenza. Possibile coincidenza tra RUP, richiedente e controllore.</t>
  </si>
  <si>
    <t>RUP individuato sulla base di un accordo corruttivo</t>
  </si>
  <si>
    <t>Predisposizione della documentazione tecnica (Capitolato, Progetto, Computo metrico con ausilio del prezzario regionale)</t>
  </si>
  <si>
    <t>RUP, con l'eventuale supporto del progettista e del personale tecnico di ACE</t>
  </si>
  <si>
    <t>Discrezionalità del progettista</t>
  </si>
  <si>
    <t>Quantificazione non veritiera</t>
  </si>
  <si>
    <t>Verifica a campione da parte di un secondo soggetto della correttezza della stima dei lavori indicata nella documentazione prodotta.</t>
  </si>
  <si>
    <t>Il superiore gerarchico provvede, a campione, a verificare la correttezza della stima dei lavori oppure individua il secondo soggetto che provveda alla verifica.</t>
  </si>
  <si>
    <t>Compilazione Gestione Pratiche Lavori (tramite il software GPL)</t>
  </si>
  <si>
    <t>Descrizione lavori e indicazione di importo non corretti</t>
  </si>
  <si>
    <t xml:space="preserve">Approvazione GPL </t>
  </si>
  <si>
    <t>Capo Servizio interventi e manutenzioni ordinarie e conservative e Dirigente ACE</t>
  </si>
  <si>
    <t xml:space="preserve">Assenza di controllo omnibus sulle richieste  </t>
  </si>
  <si>
    <t>Approvazione di lavori non realmente urgenti o di importo non corretto</t>
  </si>
  <si>
    <t>Autorizzazione GPL previa verifica copertura finanaziaria</t>
  </si>
  <si>
    <t xml:space="preserve"> Assenza di controllo omnibus sulle richieste  </t>
  </si>
  <si>
    <t xml:space="preserve">Acquisizione CIG </t>
  </si>
  <si>
    <t>RUP</t>
  </si>
  <si>
    <t>Mancanza di un controllo sull'utilizzo dei CIG</t>
  </si>
  <si>
    <t>Riutilizzo CIG</t>
  </si>
  <si>
    <t>Si propone l'inserimento su U-GOV di un alert che avvisi dell'utilizzo in un ordine di un CIG già utilizzato in un altro ordine. Si precisa che un CIG può essere legittimamente utilizzato anche su più ordini U-GOV: l'alert ha lo scopo di avvisare sia l'operatore che inserisce l'ordine sia il superiore gerarchico (che dovrà ricevere una mail).</t>
  </si>
  <si>
    <t>Implementazione di U-GOV con la funzione richiesta</t>
  </si>
  <si>
    <t xml:space="preserve">Avvenuta modifica del software U-GOV. </t>
  </si>
  <si>
    <t>Dirigente CEDIA/Dirigente risorse e bilancio</t>
  </si>
  <si>
    <t>Individuazione dell'operatore economico disponibile a intervenire con urgenza, previa verifica accordi quadro attivi ed elenco fornitori</t>
  </si>
  <si>
    <t>RUP con l'eventuale supporto del personale tecnico ACE</t>
  </si>
  <si>
    <t xml:space="preserve">Discrezionalità </t>
  </si>
  <si>
    <t>Affidamento a operatore con il quale sussiste un accordo corruttivo</t>
  </si>
  <si>
    <t>Contatto operatore, invio capitolato, stima lavori, acquisizione  disponibilità a sopralluogo</t>
  </si>
  <si>
    <t>n.a</t>
  </si>
  <si>
    <t xml:space="preserve">Sopralluogo con  operatore per predisposizione offerta </t>
  </si>
  <si>
    <t>Eccesso di discrezionalità</t>
  </si>
  <si>
    <t>Attuazione accordi illeciti</t>
  </si>
  <si>
    <t>Acquisizione offerta dell'operatore economico e DUVRI firmato</t>
  </si>
  <si>
    <r>
      <t xml:space="preserve">Controllo della  validità delle verifiche dei  requisiti generali e assenza motivi di esclusione </t>
    </r>
    <r>
      <rPr>
        <sz val="12"/>
        <rFont val="Calibri"/>
        <family val="2"/>
      </rPr>
      <t xml:space="preserve">operatore aggiudicatario ex art. 80 D.lgs. 50/2016 e requisiti di idoneità professionale ex. art. 83 c.3 D.lgs. 50/2016 </t>
    </r>
  </si>
  <si>
    <t>Settore Gestione contratti</t>
  </si>
  <si>
    <t>Mancato effettivo controllo prima dell'inizio dei lavori nel caso in cui le cui verifiche non sono già disponibili e valide</t>
  </si>
  <si>
    <t>Dolosa omissione di verifiche o occultamento di esiti negativi</t>
  </si>
  <si>
    <t>Affidamento del contratto</t>
  </si>
  <si>
    <t>Predisposizione determina a contrarre</t>
  </si>
  <si>
    <t>Mancanza di controlli</t>
  </si>
  <si>
    <t>Produzione documento non veritiero</t>
  </si>
  <si>
    <t xml:space="preserve">Firma determina a contrarre </t>
  </si>
  <si>
    <t>Dirigente ACE (se &lt;40.000€)
Direttore Generale (se &gt;40.000€)</t>
  </si>
  <si>
    <t>Acquisizione e verifica dei documenti dell'affidatario necessari alla stipula del contratto (polizza, anticorruzione, L. 136/2010 art. 3, trasmissione codice di comportamento, scheda anagrafica)</t>
  </si>
  <si>
    <t>Predisposizione ordine su UGOV</t>
  </si>
  <si>
    <t>Firma ordine UGOV</t>
  </si>
  <si>
    <t>Approvazione di lavori non realmente urgenti</t>
  </si>
  <si>
    <t>Trasmissione ordine UGOV all'operatore per accettazione offerta</t>
  </si>
  <si>
    <t>Segreteria dell'Area</t>
  </si>
  <si>
    <t xml:space="preserve">Pubblicazione esiti su sito UNIGE Trasparenza e su Osservatorio Regionale </t>
  </si>
  <si>
    <t>Assenza di controlli o di meccanismi automatizzati che impongono la pubblicazione.</t>
  </si>
  <si>
    <t>Omissione degli adempimenti in tema di trasparenza</t>
  </si>
  <si>
    <t>Il risultato della valutazione sarà così configurato:</t>
  </si>
  <si>
    <t>Le valutazioni relative alla probabilità vanno indicate come valore medio nella colonna TOTALE PROBABILITÀ che presenterà dunque un valore minimo di 1 e un valore massimo di 5</t>
  </si>
  <si>
    <t>Le valutazioni relative all’impatto vanno indicate come valore medio nella colonna TOTALE IMPATTO che presenterà dunque un valore minimo di 1 e un valore massimo di 5</t>
  </si>
  <si>
    <t>Il valore del Rischio si ottiene moltiplicando il TOTALE PROBABILITA’ x IL TOTALE IMPATTO. Esso dunque potrà avere un valore minimo di 1 e un valore massimo di 25</t>
  </si>
  <si>
    <t>Si precisa che in sporadici casi, talune fasi, indipendentemente dalla loro natura (discrezionale o vincolata), potranno non essere in grado di generare eventi rischiosi. Al ricorrere di questa evenienza sarà sufficiente compilare la corrispondente riga con “non applicabile” (“n.a.”). In ogni caso il RPCT potrà in ogni momento invitare a una migliore valutazione in ordine alla sussistenza di eventi rischiosi.</t>
  </si>
  <si>
    <t>Supporto alla didattica post lauream</t>
  </si>
  <si>
    <t>Selezione dei dottorandi</t>
  </si>
  <si>
    <t>Definizione del numero di posti con borsa disponibili per ciascun Corso di dottorato</t>
  </si>
  <si>
    <t>conferimento dati e informazioni alla commissione competente degli elementi necessari alla valutazione della distribuiszione di posti con borsa, sulla base delle decisioni degli organi di governo negli anni precedenti e della normativa vigente</t>
  </si>
  <si>
    <t>Settore dottorato di ricerca, scuole di specializzazione, esami di stato e master</t>
  </si>
  <si>
    <t>Prassi correlata alle competenze dell'ufficio</t>
  </si>
  <si>
    <t xml:space="preserve">non completezza/correttezza dei dati e delle informazioni conferiti </t>
  </si>
  <si>
    <t>indurre/favorire valutazioni falsate nella distribuzione delle risorse</t>
  </si>
  <si>
    <t>Definizione dei criteri di ripartizione  tra i Corsi di dottorato delle risorse per posti con borsa</t>
  </si>
  <si>
    <t>Commissione competente</t>
  </si>
  <si>
    <t xml:space="preserve">il vincolo deriva dai poteri e dalla sfera di competenza attribuita dall'atto rettorale di costituzione della commissione </t>
  </si>
  <si>
    <t>Presenti forti elementi discrezionali rispetto alle strategie dell'Ateneo e delle strutture nelle priorità in tema di ricerca anche in consideraazione del principio della libertà di ricerca.</t>
  </si>
  <si>
    <r>
      <t>definizioni di criteri penalizzanti per l'Ateneo o per alcuni corsi di dottorato</t>
    </r>
    <r>
      <rPr>
        <sz val="12"/>
        <color rgb="FFFF0000"/>
        <rFont val="Calibri"/>
        <family val="2"/>
        <scheme val="minor"/>
      </rPr>
      <t xml:space="preserve"> </t>
    </r>
  </si>
  <si>
    <t>Predisposizione dell'istruttoria per l'approvazione della ripartizione delle risorse tra i Corsi di dottorato</t>
  </si>
  <si>
    <t>Il Dirigente che si avvale della collaborazione del Settore dottorato di ricerca, scuole di specializzazione, esami di stato e master</t>
  </si>
  <si>
    <t>Normativa/regolamento</t>
  </si>
  <si>
    <t>Difficile controllo delle fasi prodromiche all'istruttoria di competenza di altri soggetti</t>
  </si>
  <si>
    <t>emanazione del bando con ritardo con possibile pregiudizio nella competizione con altri atenei oltre a possibile induzione degl iorgani di governo ad artificiosa distribuzione delle risorse che possono essere penalizzanti per alcuni corsi di studio</t>
  </si>
  <si>
    <t>Approvazione della ripartizione delle risorse tra i Corsi di dottorato</t>
  </si>
  <si>
    <t>Senato Accademico
Consiglio di Amministrazione</t>
  </si>
  <si>
    <t>Possibile sussistenza di un interesse personale di soggetti prevalentemente della Governance nella distribuzione dei fondi (limitata possibilità di incidenza dell'amministrazione in scelte a elevata discrezionalità di carattere tecnico-scientifico e di ricerca rilevabile prevalentemente dalla governance)</t>
  </si>
  <si>
    <t>non corretta distribuzione delle risorse al fine di favorire alcuni corsi di studio</t>
  </si>
  <si>
    <t>Definizione delle modalità di accesso ai Corsi di dottorato</t>
  </si>
  <si>
    <t>Definizione dei criteri per l'ammissione ai Corsi di dottorato</t>
  </si>
  <si>
    <t>Collegio dei docenti del corso di Dottorato</t>
  </si>
  <si>
    <t>Eccessiva discrezionalità nella  definizione dei criteri per l'ammissione per le ragioni già espresse in punti precedenti</t>
  </si>
  <si>
    <t xml:space="preserve">valutazione sulla base di criteri che potrebbero favorire  alcuni candidati rispetto ad altri </t>
  </si>
  <si>
    <t>trasmissione informativa ai docenti</t>
  </si>
  <si>
    <t>31.12.2021</t>
  </si>
  <si>
    <t>invio di informativa a tutti i docenti coinvolti entro il 30.06.2021., con verifica semestrale dell'avvenuto invio</t>
  </si>
  <si>
    <t>Il Dirigente</t>
  </si>
  <si>
    <t>Abilitazione dei Coordinatori di dottorato all'accesso all'applicativo Cineca dedicato, per l'inserimento delle informazioni necessarie alla redazione del bando (compresi date delle prove, temi di ricerca, tipo prova selettiva prescelta)</t>
  </si>
  <si>
    <r>
      <rPr>
        <sz val="12"/>
        <rFont val="Calibri"/>
        <family val="2"/>
        <scheme val="minor"/>
      </rPr>
      <t xml:space="preserve"> monitoraggio non incisivo sui tempi dell'abilitazione</t>
    </r>
    <r>
      <rPr>
        <sz val="12"/>
        <color rgb="FFFF0000"/>
        <rFont val="Calibri"/>
        <family val="2"/>
        <scheme val="minor"/>
      </rPr>
      <t xml:space="preserve"> </t>
    </r>
  </si>
  <si>
    <t>emanazione del bando con ritardo con possibile pregiudizio nella competizione con altri atenei</t>
  </si>
  <si>
    <t>Inserimento dati necessari alla redazione del bando</t>
  </si>
  <si>
    <t>Coordinatori di Dottorato</t>
  </si>
  <si>
    <t xml:space="preserve"> monitoraggio non incisivo sui tempi necessari a raccogliere e ricevere i dati necessari alla redazione del bando</t>
  </si>
  <si>
    <t>Predisposizione del bando</t>
  </si>
  <si>
    <r>
      <rPr>
        <sz val="12"/>
        <rFont val="Calibri"/>
        <family val="2"/>
        <scheme val="minor"/>
      </rPr>
      <t xml:space="preserve"> monitoraggio non incisivo sui tempi necessari alla redazione del bando</t>
    </r>
    <r>
      <rPr>
        <sz val="12"/>
        <color rgb="FFFF0000"/>
        <rFont val="Calibri"/>
        <family val="2"/>
        <scheme val="minor"/>
      </rPr>
      <t>.</t>
    </r>
  </si>
  <si>
    <t>Eventuale trasmissione del bando ai traduttori, per la traduzione in lingua inglese e cinese. Qualora esterni, l'incarico è conferito a titolo gratuito o a seguito di valutazione comparativa</t>
  </si>
  <si>
    <t xml:space="preserve">Settore dottorato di ricerca, scuole di specializzazione, esami di stato e master   In caso di procedura di valutazione comparativa  Settore acquisto servizi - Area negoziale </t>
  </si>
  <si>
    <t>E' possibile che sia necessario ricorrere ad una procedura negoziale per affidare il servizio di traduzione a soggetti esterni</t>
  </si>
  <si>
    <t xml:space="preserve">Sussistenza di un interesse personale da parte dell'ufficio competente all'assegnazione dell'incarico </t>
  </si>
  <si>
    <t>privilegiare un soggetto per interessi personali</t>
  </si>
  <si>
    <t>Privilegiare affidamento  gratuito e in ogni caso operare con rotazione inserendo la relativa clausola nell'avviso pubblico</t>
  </si>
  <si>
    <t>verifica affidamenti  negli ultimi 3 anni accademici entro il 30.06.2021</t>
  </si>
  <si>
    <t>Codifica dei Corsi di dottorato sugli applicativi "manifesto", "accessori" e "concorsi"</t>
  </si>
  <si>
    <t>Monitoraggio non incisivo sui tempi del processo.</t>
  </si>
  <si>
    <t>Pubblicazione del bando su Gazzetta Ufficiale e sito EURAXESS</t>
  </si>
  <si>
    <r>
      <t>Monitoraggio non incisivo sui tempi del processo</t>
    </r>
    <r>
      <rPr>
        <sz val="12"/>
        <color rgb="FFFF0000"/>
        <rFont val="Calibri"/>
        <family val="2"/>
        <scheme val="minor"/>
      </rPr>
      <t>.</t>
    </r>
  </si>
  <si>
    <t>favorire il ritardo nella pubblicazione del bando</t>
  </si>
  <si>
    <t>Supporto informativo ai possibili candidati</t>
  </si>
  <si>
    <t>Divulgazione informazioni su concorso (a rappresentanze italiane all'estero, studenti e neolaureati Unige)</t>
  </si>
  <si>
    <t>eccesso di discrezionalità nella scelta delle modalità di divulgazione.</t>
  </si>
  <si>
    <t>pubblicizzare il bando in modo poco diffusivo</t>
  </si>
  <si>
    <t>Attività di help desk ai candidati via telefono e email</t>
  </si>
  <si>
    <t xml:space="preserve">personale limitato rispetto al numero di domande anche da aspiranti da paesi con sistemi universitari molto diversi </t>
  </si>
  <si>
    <t>Ostacolo a determinate candidature non gradite.</t>
  </si>
  <si>
    <t>Nomina delle Commissioni giudicatrici</t>
  </si>
  <si>
    <t>Proposta dei componenti della Commissione giudicatrice</t>
  </si>
  <si>
    <t>Pazialmente discerzionale</t>
  </si>
  <si>
    <t>Presenza di interessi personali anche rispetto a interessi individuali di particolari ricerche.</t>
  </si>
  <si>
    <t>alterazione della procedura concorsuale in funzione di interessi personali tramite proposte di componenti della Commissione anche sulla base di un accordo corruttivo</t>
  </si>
  <si>
    <t xml:space="preserve">sensibilizzazione alla maggiore trasparenza. Le norme sono tali per cui si può agire solo sul piano della sensibilizzazione richiamandovi tutti gli operatori coinvolti </t>
  </si>
  <si>
    <t>Verifica di conformità della proposta al Regolamento di Ateneo per il dottorato di ricerca</t>
  </si>
  <si>
    <t>controlli poco incisivi sul processo di verifica dei membri della commissione anche sotto il profilo di potenziali conflitti di interesse</t>
  </si>
  <si>
    <r>
      <rPr>
        <sz val="12"/>
        <rFont val="Calibri"/>
        <family val="2"/>
        <scheme val="minor"/>
      </rPr>
      <t>Individuazione di componenti della commissione privi dei requisiti o con notorie o potenziali situazioni di interesse o conflitto</t>
    </r>
    <r>
      <rPr>
        <sz val="12"/>
        <color rgb="FFFF0000"/>
        <rFont val="Calibri"/>
        <family val="2"/>
        <scheme val="minor"/>
      </rPr>
      <t>.</t>
    </r>
  </si>
  <si>
    <t xml:space="preserve">Predisposizione dei Decreti Rettorali di nomina delle Commissioni giudicatrici </t>
  </si>
  <si>
    <t>ritardo nella predisposizione dei decreti rettorali e della loro presentazione per la firma per alterare e viziare al procedura non gradita</t>
  </si>
  <si>
    <t>Rettore</t>
  </si>
  <si>
    <r>
      <t xml:space="preserve">assenza di controllo favorire un'alterazione nell'espletamento delle procedure concorsuali in caso di accordo corruttivo </t>
    </r>
    <r>
      <rPr>
        <sz val="12"/>
        <color rgb="FFFF0000"/>
        <rFont val="Calibri"/>
        <family val="2"/>
        <scheme val="minor"/>
      </rPr>
      <t>.</t>
    </r>
  </si>
  <si>
    <t xml:space="preserve">sottoscrizione di atto di nomina della commissione alterata </t>
  </si>
  <si>
    <t>Selezione dei candidati</t>
  </si>
  <si>
    <t>Verifica dell'ammissibilità delle candidature e abilitazione delle Commissioni giudicatrici alla visualizzazione delle candidature</t>
  </si>
  <si>
    <t>Assenza di controlli sulla verifica dell'ammissiilità delle candidature.</t>
  </si>
  <si>
    <t>mancata rilevazione di candidature non ammissibili</t>
  </si>
  <si>
    <t>Coordinatori di dottorato/Collegio dei docenti del corso di dottorato</t>
  </si>
  <si>
    <t xml:space="preserve">valutazione dei candidati in funzione di interessi personali </t>
  </si>
  <si>
    <t xml:space="preserve">alterazione delle procedure concorsuali </t>
  </si>
  <si>
    <t>Valutazione dei titoli ai fini della definizione dell'equipollenza</t>
  </si>
  <si>
    <t>Assenza di controlli/eccesso di discrezionalità nella valutazione dei titoli ai fini dell'equipollenza.</t>
  </si>
  <si>
    <t>Ammissione di candidati in assenza dei presupposti.</t>
  </si>
  <si>
    <t>Eventuale delibera di equipollenza per i titoli stranieri e di esclusione per le candidature non in possesso dei requisiti previsti dal bando</t>
  </si>
  <si>
    <t xml:space="preserve"> Assenza o superficialità di/nei controlli/eccesso di discrezionalità nella valutazione dei titoli ai fini dell'equipollenza.</t>
  </si>
  <si>
    <t>Ammissione /Esclusione di candidati in assenza dei presupposti.</t>
  </si>
  <si>
    <t xml:space="preserve"> Assenza di controlli anche a seguito di possibile accordo corruttivo</t>
  </si>
  <si>
    <t xml:space="preserve">mancata rilevazione di oggettivi elementi che implicherebbero o impedirebbero  l'esclusione dalle procedure concorsuali </t>
  </si>
  <si>
    <t>Firma dei provvedimenti di esclusione</t>
  </si>
  <si>
    <t>Dirigente dell'Area didattica</t>
  </si>
  <si>
    <t>Predisposizione di eventuali Decreti di equipollenza</t>
  </si>
  <si>
    <t>mancata rilevazione di oggettivi elementi che implicherebbero o impedirebbero  l'esclusione dalle procedure concorsuali</t>
  </si>
  <si>
    <t>Firma dei Decreti di equipollenza</t>
  </si>
  <si>
    <t>ritardare i tempi del decreto per favorire l'alterazione nell'espletamento delle procedure concorsuali</t>
  </si>
  <si>
    <t>Comunicazioni ai candidati interessati dai provvedimenti di esclusione e dai Decreti di equipollenza</t>
  </si>
  <si>
    <t>na.</t>
  </si>
  <si>
    <t>Commissioni giudicatrici</t>
  </si>
  <si>
    <t>vincolata nella procedura ma discrezione nell'ambito dei criteri stabiliti</t>
  </si>
  <si>
    <t xml:space="preserve"> eccesso della discrezionalità intrinseca nella valutazione scientifica  e assenza di trasparenza con riguardo alla determinazione dei criteri/al loro utilizzo.</t>
  </si>
  <si>
    <t xml:space="preserve">valutazione dei candidati in funzione di interessi non istituzionali </t>
  </si>
  <si>
    <t>Controllo dei verbali redatti dalle commissioni giudicatrici, predisposizione dei Decreti Rettorali di approvazione delle graduatorie di merito e nomina dei vincitori</t>
  </si>
  <si>
    <t xml:space="preserve"> Eccesso di discrezionalità e assenza trasparenza con riguardo alla determinazione dei criteri/al loro utilizzo che si riverbera sul loro controllo.</t>
  </si>
  <si>
    <t>mancata rilevazione di oggettivi vizi procedurali o di verbalizzazione</t>
  </si>
  <si>
    <t>Decreto di approvazione delle graduatorie e nomina dei vincitori</t>
  </si>
  <si>
    <t>assenza di controllo a seguito di accordo corruttivo</t>
  </si>
  <si>
    <t>favorire un'alterazione nell'espletamento delle procedure concorsuali per interesse non istituzionale</t>
  </si>
  <si>
    <t>Pubblicazione graduatoria sul sito unige e in alboweb</t>
  </si>
  <si>
    <t xml:space="preserve">Assenza di trasparenza </t>
  </si>
  <si>
    <t>Occultamento di una procedura non corretta anche attraverso mancata o ritardata pubblicazione</t>
  </si>
  <si>
    <t>Inserimento nella banca dati ministeriale dei dati utilizzati dal MIUR ai fini della distribuzione del FFO</t>
  </si>
  <si>
    <t>Ricezione delle domande di iscrizione</t>
  </si>
  <si>
    <t>Scorrimenti di graduatoria fino a esaurimento in base alle mancate iscrizioni</t>
  </si>
  <si>
    <t xml:space="preserve"> Assenza di trasparenza/controlli sullo scorrimento della graduatoria.</t>
  </si>
  <si>
    <t>pregiudizio dei concorrenti precedenti in graduatoria favorendo un candidato collocato in posizione inferiore</t>
  </si>
  <si>
    <t>Predisposizione di eventuali provvedimenti di esclusione deliberati dal collegio dei docenti</t>
  </si>
  <si>
    <t xml:space="preserve">Esame delle candidature pervenute entro i termini  ed esame della documentazione necessaria come da bando </t>
  </si>
  <si>
    <t>Programmazione e controllo</t>
  </si>
  <si>
    <t>Gestione del ciclo annuale della performance (D.lgs n. 150/2009)</t>
  </si>
  <si>
    <t>Approvazione Piano integrato</t>
  </si>
  <si>
    <t xml:space="preserve">Definizione degli obiettivi funzionali, indicatori, target, peso relativo, risorse necessarie </t>
  </si>
  <si>
    <t>Direttore Generale, Dirigenti e responsabili di struttura</t>
  </si>
  <si>
    <t xml:space="preserve">Vincolata </t>
  </si>
  <si>
    <t>normativa / regolamento interno</t>
  </si>
  <si>
    <t xml:space="preserve">Resistenza all'innovazione e alla gestione per obiettivi
Difficoltà a quantificare l'impegno necessario e il carattere sfidante degli obiettivi da parte di CdA e OIV, a causa dell'impossibilità per i soggetti responsabili dell'adozione degli atti di possedere competenze  specifiche in tutti i diversi ambiti di attività dell'Ateneo.
Tendenza a eludere i sistemi valutativi e a evitare o ridurre conseguenze economiche negative riconducibili a una non pienamente sviluppata adesione alla cultura della responsabilità e della rendicontazione (accountability) nella pubblica amministrazione.
</t>
  </si>
  <si>
    <t>Definizione di proposte di obiettivi  e target poco sfidanti 
Approvazione di obiettivi e target che favoriscono alcune persone o strutture rispetto ad altre</t>
  </si>
  <si>
    <t>NA</t>
  </si>
  <si>
    <t>Supporto tecnico al processo di individuazione degli obiettivi</t>
  </si>
  <si>
    <t>Settore Programmazione strategica, performance e organizzazione</t>
  </si>
  <si>
    <t>Redazione del Piano integrato e verifica dei requisiti di rispondenza alla normativa di ambito e ai feedback di CDA, OIV e ANVUR sui cicli precedenti e preparazione della bozza di istruttoria</t>
  </si>
  <si>
    <t>Direttore Generale, Settore Programmazione strategica, performance e organizzazione</t>
  </si>
  <si>
    <t>prassi d'ufficio</t>
  </si>
  <si>
    <t xml:space="preserve">Verifica preliminare di conformità del documento e dell'istruttoria alle esigenze della governance 
</t>
  </si>
  <si>
    <t xml:space="preserve">Difficoltà a prevedere l'impatto delle azioni previste e a valutare oggettivamente l'idoneità degli obiettivi a rispondere alle esigenze del contesto
Difficoltà a quantificare l'impegno necessario e il carattere sfidante degli obiettivi, a causa dell'impossibilità per i soggetti responsabili dell'adozione degli atti di possedere competenze  specifiche in tutti i diversi ambiti di attività dell'Ateneo.
</t>
  </si>
  <si>
    <t xml:space="preserve">Approvazione preliminare di obiettivi e target poco sfidanti </t>
  </si>
  <si>
    <t>Trasparenza</t>
  </si>
  <si>
    <r>
      <t xml:space="preserve">Integrazione degli elementi informativi correlati agli obiettivi con la descrizione della situazione di partenza, delle esigenze e/o opportunità che si intendono soddisfare con il raggiungimento dell'obiettivo e del contenuto delle attività previste per la sua realizzazione. L'integrazione descrittiva è già stata applicata in via sperimentale nel </t>
    </r>
    <r>
      <rPr>
        <i/>
        <sz val="11"/>
        <color theme="1"/>
        <rFont val="Calibri"/>
        <family val="2"/>
        <scheme val="minor"/>
      </rPr>
      <t xml:space="preserve">Piano integrato 2021-2023 (allegato tecnico - specifiche dati) </t>
    </r>
    <r>
      <rPr>
        <sz val="11"/>
        <color theme="1"/>
        <rFont val="Calibri"/>
        <family val="2"/>
        <scheme val="minor"/>
      </rPr>
      <t>in particolare per gli obiettivi a progetto (laddove, a differenza di quelli di processo, generalmente non è disponibile un valore di partenza per l'indicatore correlato). Anche tenuto conto dei riscontri dei soggetti interessati sull'idoneità della modalità adottata, la misura verrà applicata anche per i cicli della performance successivi.</t>
    </r>
  </si>
  <si>
    <r>
      <t xml:space="preserve">Presenza della descrizione della situazione di partenza, delle esigenze e/o opportunità che si intendono soddisfare con il raggiungimento dell'obiettivo e del contenuto delle attività previste per la sua realizzazione nel </t>
    </r>
    <r>
      <rPr>
        <i/>
        <sz val="11"/>
        <color theme="1"/>
        <rFont val="Calibri"/>
        <family val="2"/>
        <scheme val="minor"/>
      </rPr>
      <t>Piano integrato</t>
    </r>
    <r>
      <rPr>
        <sz val="11"/>
        <color theme="1"/>
        <rFont val="Calibri"/>
        <family val="2"/>
        <scheme val="minor"/>
      </rPr>
      <t xml:space="preserve"> 
SI/NO</t>
    </r>
  </si>
  <si>
    <t>Direttore Generale</t>
  </si>
  <si>
    <t>Recepimento delle indicazioni del Rettore (eventuale)</t>
  </si>
  <si>
    <t>Adempimenti degli obblighi di  informazione preventiva (OIV, OOSS, CUG e CPO)</t>
  </si>
  <si>
    <t xml:space="preserve">Approvazione del Piano integrato </t>
  </si>
  <si>
    <t>Consiglio di Amministrazione</t>
  </si>
  <si>
    <t xml:space="preserve">Difficoltà a prevedere l'impatto delle azioni previste e a valutare oggettivamente l'idoneità degli obiettivi a rispondere alle esigenze del contesto
Difficoltà a quantificare l'impegno necessario e il carattere sfidante degli obiettivi 
Complessità e scarsa chiarezza della normativa di riferimento
</t>
  </si>
  <si>
    <t xml:space="preserve">Approvazione di obiettivi e target poco sfidanti </t>
  </si>
  <si>
    <t>Recepimento delle eventuali indicazioni del Consiglio di Amministrazione</t>
  </si>
  <si>
    <t>Adempimenti degli obblighi di pubblicazione e informazione (sito istituzionale, Portale performance, personale)</t>
  </si>
  <si>
    <t>Illustrazione degli obiettivi al personale nell'ambito del colloquio di valutazione relativo all'anno precedente</t>
  </si>
  <si>
    <t>Responsabili di struttura</t>
  </si>
  <si>
    <t>Monitoraggio in itinere 
(verifica stato attuazione obiettivi al 30.06 e revisione Piano integrato)</t>
  </si>
  <si>
    <t>Rilevazione dello stato di attuazione degli obiettivi al 30.06 e individuazione di eventuali criticità, scostamenti dalle attese e opportunità di apportare correttivi e modifiche al Piano integrato</t>
  </si>
  <si>
    <t>Direttore Generale, Dirigenti e Responsabili di struttura, Settore Programmazione strategica, performance e organizzazione</t>
  </si>
  <si>
    <t xml:space="preserve">Assenza di strumenti informatici per la rilevazione automatica dei dati
Tendenza a eludere i sistemi valutativi e a evitare o ridurre conseguenze economiche negative
 </t>
  </si>
  <si>
    <t>Comunicazione di informazioni e dati non corretti</t>
  </si>
  <si>
    <t>Redazione del Piano integrato revisionato e verifica dei requisiti di rispondenza allla normativa di ambito. Predisposizione dell'istruttoria.</t>
  </si>
  <si>
    <t xml:space="preserve">Difficoltà a prevedere l'impatto delle azioni previste e a valutare oggettivamente la fondatezza delle proposte di correttivi agli obiettivi 
Difficoltà a verificare la correttezza dei dati forniti 
</t>
  </si>
  <si>
    <t>Approvazione preliminare di modifiche a obiettivi e target non fondate</t>
  </si>
  <si>
    <r>
      <t xml:space="preserve">Verificabilità da parte del Nucleo di valutazione nelle funzioni di OIV della fondatezza delle esigenze di contesto e delle criticità a motivazione delle proposte di correttivi agli obiettivi in occasione del monitoraggio in itinere. Il </t>
    </r>
    <r>
      <rPr>
        <i/>
        <sz val="11"/>
        <color theme="1"/>
        <rFont val="Calibri"/>
        <family val="2"/>
        <scheme val="minor"/>
      </rPr>
      <t>Sistema di misurazione e valutazione della performance 2021,</t>
    </r>
    <r>
      <rPr>
        <sz val="11"/>
        <color theme="1"/>
        <rFont val="Calibri"/>
        <family val="2"/>
        <scheme val="minor"/>
      </rPr>
      <t xml:space="preserve"> approvato nel dicembre 2020, è stato modificato prevedendo un ruolo più attivo dell'OIV, il quale entro il 31 luglio verifica l'andamento delle performance rispetto agli obiettivi programmati durante il periodo di riferimento e segnala a sua volta l’eventuale necessità o opportunità di interventi correttivi al Consiglio di Amministrazione. La prima applicazione avverrà in occasione del monitoraggio in itinere entro il 31 luglio 2021.
</t>
    </r>
  </si>
  <si>
    <t>Trasmissione tempestiva delle proposte di correttivi all'OIV e recepimento delle segnalazioni da parte dell'OIV della eventuale opportunità di interventi correttivi prima dell'approvazione in CdA. 
SI/NO</t>
  </si>
  <si>
    <t>Presa d'atto dello stato di attuazione degli obiettivi e approvazione degli adeguamenti al Piano integrato</t>
  </si>
  <si>
    <t>Approvazione di modifiche a obiettivi e target non fondate</t>
  </si>
  <si>
    <r>
      <t xml:space="preserve">Verificabilità da parte del Nucleo di valutazione nelle funzioni di OIV dei dati di rilevazione sullo stato di avanzamento degli obiettivi in occasione del monitoraggio in itinere. Il </t>
    </r>
    <r>
      <rPr>
        <i/>
        <sz val="11"/>
        <color theme="1"/>
        <rFont val="Calibri"/>
        <family val="2"/>
        <scheme val="minor"/>
      </rPr>
      <t>Sistema di misurazione e valutazione della performance 2021,</t>
    </r>
    <r>
      <rPr>
        <sz val="11"/>
        <color theme="1"/>
        <rFont val="Calibri"/>
        <family val="2"/>
        <scheme val="minor"/>
      </rPr>
      <t xml:space="preserve"> approvato nel dicembre 2020 è stato modificato prevedendo un ruolo più attivo dell'OIV, il quale entro il 31 luglio verifica l'andamento delle performance rispetto agli obiettivi programmati durante il periodo di riferimento e segnala a sua volta l’eventuale necessità o opportunità di interventi correttivi al Consiglio di Amministrazione. La prima applicazione avverrà in occasione del monitoraggio in itinere entro il 31 luglio 2021.
</t>
    </r>
  </si>
  <si>
    <t>Trasmissione tempestiva all'OIV degli esiti del monitoraggio ai fini della verifica dell'andamento delle performance rispetto agli obiettivi programmati durante il periodo di riferimento  prima dell'approvazione in CdA. 
SI/NO</t>
  </si>
  <si>
    <t>Recepimento di eventuali indicazioni del Consiglio di Amministrazione</t>
  </si>
  <si>
    <t>Illustrazione degli obiettivi al personale nell'ambito del colloquio intermedio relativo all'anno in corso</t>
  </si>
  <si>
    <t xml:space="preserve">Approvazione e validazione Relazione sulla performance </t>
  </si>
  <si>
    <t>Rilevazione dello stato di attuazione degli obiettivi al 31.12</t>
  </si>
  <si>
    <t xml:space="preserve">Direttore Generale, Dirigenti e Responsabili di struttura, Settore Programmazione strategica, performance e organizzazione, </t>
  </si>
  <si>
    <t xml:space="preserve">Assenza di piattaforma informatica per la rilevazione automatica dei dati
Tendenza a eludere i sistemi valutativi e a evitare o ridurre conseguenze economiche negative
 </t>
  </si>
  <si>
    <t>Misurazione del grado di raggiungimento degli obiettivi rispetto al target prefissato e valutazione</t>
  </si>
  <si>
    <t xml:space="preserve">Direttore Generale
Settore Programmazione strategica, performance e organizzazione </t>
  </si>
  <si>
    <t xml:space="preserve">Assenza di piattaforma informatica per la rilevazione automatica dei dati
Difficoltà a controllare la veridicità delle informazioni e dei dati forniti
 </t>
  </si>
  <si>
    <t>Elaborazione di informazioni e dati non corretti</t>
  </si>
  <si>
    <t xml:space="preserve">Redazione della Relazione sulla performace e verifica dei requisiti di rispondenza allla normativa di ambito </t>
  </si>
  <si>
    <t>Adempimenti obblighi di  informazione preventiva (OOSS, CUG e CPO) e a Rettore e OIV anche ai fini della valutazione del DG</t>
  </si>
  <si>
    <t>Approvazione della Relazione sulla performance</t>
  </si>
  <si>
    <t xml:space="preserve">Assenza di strumenti per valutare autonomamente la veridicità dei valori rilevati  </t>
  </si>
  <si>
    <t>Approvazione risultati di  misurazione e valutazione del grado di raggiungimento degli  obiettivi non corretti</t>
  </si>
  <si>
    <t>Recepimento eventuali indicazioni del Consiglio di Amministrazione</t>
  </si>
  <si>
    <t>Sottoposizione della Relazione sulla performance approvata dal CDA all'OIV per la validazione</t>
  </si>
  <si>
    <t>Esame e validazione da parte dell'OIV della Relazione sulla performance (In caso di eventuali indicazioni dell'OIV ripetizione iter di approvazione e validazione)</t>
  </si>
  <si>
    <t>Nucleo di valutazione nelle funzioni di Organismo indipendente di Valutazione</t>
  </si>
  <si>
    <t xml:space="preserve">Assenza di piattaforma informatica per la rilevazione automatica dei dati
Difficoltà a controllare autonomamente la veridicità delle informazioni e dei dati forniti
 </t>
  </si>
  <si>
    <t>Adempimenti degli  obblighi di pubblicazione e informazione (sito istituzionale, Portale performance, personale)</t>
  </si>
  <si>
    <t>Assenza di controlli o di meccanismi automatizzati che impongono la pubblicazione</t>
  </si>
  <si>
    <t>Comunicazione all'Area Personale dei risultati validati per gli adempimenti di competenza legati alle retribuzioni di risultato e accessorie</t>
  </si>
  <si>
    <t>Consulenza legale specialistica
precontenziosa e contenziosa</t>
  </si>
  <si>
    <t>Affidamento incarico di patrocinio legale</t>
  </si>
  <si>
    <t>Avvio</t>
  </si>
  <si>
    <t>Ricevimento atto di citazione o ricorso  da controparte/ Richiesta attivazione contenzioso da uffici interni/strutture</t>
  </si>
  <si>
    <t>Settore Ufficio legale dell'ateneo</t>
  </si>
  <si>
    <t>discrezionale</t>
  </si>
  <si>
    <t xml:space="preserve">normativa </t>
  </si>
  <si>
    <t>Mancato controllo sulla gestione del contenzioso</t>
  </si>
  <si>
    <t>Doloso occultamento dell'atto o deliberata contumacia</t>
  </si>
  <si>
    <t>Verifica compatibilità assunzione Avvocatura</t>
  </si>
  <si>
    <t>Valutazione compatibilità/incompatibilità assunzione del patrocinio da parte dell'Avvocatura dello Stato (previa eventuale trasmissione atti per sue determinazioni)</t>
  </si>
  <si>
    <t>vincolata</t>
  </si>
  <si>
    <t>Valutazione inidonea dei presupposti per l'affidamento dell'incarico</t>
  </si>
  <si>
    <t>Attribuzione dell'incarico a terzi in assenza dei presupposti</t>
  </si>
  <si>
    <t>A1) affidamento diretto</t>
  </si>
  <si>
    <t>In caso di incompatibilità con il patrocinio dell'Avvocatura dello Stato e  di specifiche ragioni logico-motivazionali o di particolarità della controversia:
- delibera del CdA di attivazione procedura per affidamento incarico a legale del libero foro e autorizzazione alla spesa
- se la richiesta di attivazione del contenzioso è di una struttura, preventiva delibera della struttura di affidamento del servizio a legale esterno e delibera su contributo spese</t>
  </si>
  <si>
    <t>Consiglio di Amministrazione/Struttura interessata con il supporto del
Settore Ufficio legale dell'Ateneo</t>
  </si>
  <si>
    <t>vedi anche Linee guida ANAC n. 12/2018</t>
  </si>
  <si>
    <t>Mancata adozione della delibera di attivazione della procedura di affidamento dell'incarico</t>
  </si>
  <si>
    <t>Dolosa/colposa omissione nella predisposizione degli atti prodromici all'assunzione della delibera</t>
  </si>
  <si>
    <t>A2) Nota dirigenziale</t>
  </si>
  <si>
    <t>Atto di conferimento dell'incarico</t>
  </si>
  <si>
    <t>Dirigente Area Legale</t>
  </si>
  <si>
    <t xml:space="preserve">    </t>
  </si>
  <si>
    <t xml:space="preserve">Mancata verifica della corrispondenza tra delibere del consiglio di amministrazione di conferimento dell'incarico all'avvocato del libero foro  e incarichi conferiti ad avvocati del libero Foro.   </t>
  </si>
  <si>
    <t>Dolosa/colposa attribuzione dell'incarico in assenza di presupposti</t>
  </si>
  <si>
    <t>revisione del processo :  formazione di un elenco di professionisti cui affidare i servizi legali in base alle Linee guida ANAC 12 /2018</t>
  </si>
  <si>
    <t>Modalità: pubblicazione sul sito di un avviso, finalizzato a sollecitare manifestazioni di interesse per essere inseriti nell'elenco, nel quale sono indicati i requisiti richiesti per l'iscrizione, le eventuali categorie e fasce di importo in cui la Amministrazione vuole suddividere l'importo. Si comunica la pubblicazione dell'avviso  al consiglio dell'ordine del tribunale di Genova (e si valuterà di altre città ad es. Roma ove sono radicati i procedimenti di secondo grado). La selezione dall'elenco degli operatori avviene sulla base di criteri non discriminatori. tempo:   31.12.2021</t>
  </si>
  <si>
    <t>Monitoraggio annuale del numero di incarichi attribuiti con la nuova procedura  rispetto al totale degli incarichi conferiti; informazione annuale al Direttore generale sugli incarichi conferiti</t>
  </si>
  <si>
    <t>dirigente dell'Area</t>
  </si>
  <si>
    <t>B1) Richiesta avvio procedura di affidamento incarico ad Area Negoziale</t>
  </si>
  <si>
    <r>
      <t xml:space="preserve">In caso di incompatibilità con il patrocinio dell'Avvocatura dello Stato (e comunque, in assenza di specifiche ragioni logico-motivazionali o di particolarità della controversia): 
- delibera del CdA di attivazione procedura per affidamento incarico a legale del libero foro e autorizzazione alla spesa
- se la richiesta di attivazione del contenzioso è di una struttura, preventiva delibera della struttura di affidamento del servizio a legale esterno e delibera su contributo spese
</t>
    </r>
    <r>
      <rPr>
        <b/>
        <sz val="10"/>
        <rFont val="Calibri"/>
        <family val="2"/>
        <scheme val="minor"/>
      </rPr>
      <t xml:space="preserve"> </t>
    </r>
  </si>
  <si>
    <t xml:space="preserve">Consiglio di Amministrazione/Struttura interessata con il supporto del
Settore Ufficio legale dell'Ateneo
</t>
  </si>
  <si>
    <t>Dolosa/colposa omissione nella predisposiìzione degli atti prodromici all'assunzione della delibera</t>
  </si>
  <si>
    <t>Richiesta avvio procedura di affidamento incarico a Area Negoziale mediante compilazione e invio modulo di richiesta con la specifica delle esigenze</t>
  </si>
  <si>
    <t>Settore Ufficio legale dell'Ateneo</t>
  </si>
  <si>
    <t>Erronea valutazione delle esigenze</t>
  </si>
  <si>
    <t>Predisposizione di documentazione volta a favorire determinati candidati</t>
  </si>
  <si>
    <t>B2) Nomina Rup</t>
  </si>
  <si>
    <t>Nomina RUP  (individuato nel Dirigente Area Legale e generale o in funzionario del Servizio Legale)</t>
  </si>
  <si>
    <t>Dirigente Area Negoziale</t>
  </si>
  <si>
    <t>Mancanza di più soggetti idonei tra cui effettuare una rotazione per l'individuazione del RUP</t>
  </si>
  <si>
    <t>Individuazione del RUP sulla base di un accordo corruttivo</t>
  </si>
  <si>
    <t>B3) Ricognizione di  mercato</t>
  </si>
  <si>
    <t>Proposta nominativi per indagine di mercato da parte del RUP</t>
  </si>
  <si>
    <t>N.B. le linee guida ANAC n.12/2018 suggeriscono la formazione di elenchi di professionisti; al momento l'amministrazione non vi ha provveduto e pertanto il processo è stato mappato sulla base dei rari casi affrontati dal Servizio Legale</t>
  </si>
  <si>
    <t>Assenza di criteri univoci per l'identificazione dei nominativi da invitare</t>
  </si>
  <si>
    <t>Eccessiva discrezionalità nell'individuazione dei nominativi da invitare</t>
  </si>
  <si>
    <t xml:space="preserve">Richiesta curriculum e preventivi avvocati libero foro </t>
  </si>
  <si>
    <t>Area Negoziale
con il supporto del Settore Ufficio legale dell'ateneo e del RUP</t>
  </si>
  <si>
    <t>Mancata richiesta dei curriculum e dei preventivi</t>
  </si>
  <si>
    <t>dolosa/colposa omissione nell'esecuzione della procedura</t>
  </si>
  <si>
    <t>Valutazione preventivo e cv</t>
  </si>
  <si>
    <t xml:space="preserve">
RUP con il supporto dell'Area Negoziale e del Settore Ufficio legale dell'ateneo</t>
  </si>
  <si>
    <t>Eccessiva discrezionalità nella valutazione</t>
  </si>
  <si>
    <t>Redazione della graduatoria favorendo un determinato candidato sulla base di un accordo corruttivo</t>
  </si>
  <si>
    <t>Individuazione avvocato</t>
  </si>
  <si>
    <t>Assenza di controllo  da parte del negoziale sul rispetto della graduatoria</t>
  </si>
  <si>
    <t>Individuazione del soggetto a cui attribuire l'incarico sulla base di accordi corruttivi</t>
  </si>
  <si>
    <t>revisione del processo anche con semplificazione: formazione di un elenco di professionisti cui affidare i servizi legali in base alle Linee guida ANAC 12 /2018. Il RUP non è previsto. In quest'ottica la misura è di semplificazione del processo.</t>
  </si>
  <si>
    <t>B4) Affidamento dell'incarico in caso di ricerca di mercato</t>
  </si>
  <si>
    <t>Predisposizione decreto dirigenziale di affidamento incarico</t>
  </si>
  <si>
    <t>Area Negoziale</t>
  </si>
  <si>
    <t>predisposizione atto in assenza di presupposti</t>
  </si>
  <si>
    <t xml:space="preserve">dolosa/colposa predisposizione dell'atto in assenza di presupposti </t>
  </si>
  <si>
    <t>Adozione decreto dirigenziale di affidamento incarico</t>
  </si>
  <si>
    <t>Mancata adozione dell'atto di conferimento</t>
  </si>
  <si>
    <t>Adempimenti obblighi pubblicità legale</t>
  </si>
  <si>
    <t>Osservanza obblighi di pubblicità legale</t>
  </si>
  <si>
    <t xml:space="preserve">Assenza di controllo sulla pubblicazione </t>
  </si>
  <si>
    <t>Omessa pubblicazione di atti che potrebbero dar luogo a contenzioso /controllo pubblico</t>
  </si>
  <si>
    <t>Esecuzione e gestione operativa dei contratti legati ai servizi generali e logistici</t>
  </si>
  <si>
    <t>Rilevazione dell'esigenza di intervento manutentivo</t>
  </si>
  <si>
    <t>Rilevazione dell'esigenza di intervento per piccola manutenzione (es. riparazione o sostituzione di una serratura)</t>
  </si>
  <si>
    <t>Utente/Personale dell'Ateneo</t>
  </si>
  <si>
    <t>Segnalazione dell'esigenza</t>
  </si>
  <si>
    <t>mancanza di sistema di monitoraggio da parte dei responsabili sulla segnalazione</t>
  </si>
  <si>
    <t>segnalazione intervento non necessario per accordo corruttivo con ditte incaricate a monte</t>
  </si>
  <si>
    <t>previsione nel sistema di richiesta intervento di automatico invio segnalazione/e-mail ai soggetti responsabili della struttura SE POSSIBILE CON FOTO dimostrativa della richiesta</t>
  </si>
  <si>
    <t>richiesta a CEDIA entro il 30/06/2021</t>
  </si>
  <si>
    <t>verifica n segnalzioni integrate su segnalazioni totali con cadenza semestrale a partire dall'implementazione sistema</t>
  </si>
  <si>
    <t>dirigente area logistica</t>
  </si>
  <si>
    <t>Ricezione della richiesta di intervento</t>
  </si>
  <si>
    <t>Settore logistica</t>
  </si>
  <si>
    <t>Svolgimento di eventuale sopralluogo</t>
  </si>
  <si>
    <t>carenza di personale che non consente una pluralità di soggetti incaricati al sopralluogo</t>
  </si>
  <si>
    <t xml:space="preserve">accordo corruttivo con la ditta </t>
  </si>
  <si>
    <t>inserimento ulteriore unità di personale</t>
  </si>
  <si>
    <t>richiesta di ulterioreunità di personale agli uffici competenti entro il 30/06/2021</t>
  </si>
  <si>
    <t>verifica assunzione personale entro 31/12/2021</t>
  </si>
  <si>
    <t>Esecuzione dell'intervento</t>
  </si>
  <si>
    <t>Richiesta di preventivo alla ditta incaricata</t>
  </si>
  <si>
    <t>Stima della spesa e verifica di congruità del preventivo</t>
  </si>
  <si>
    <t>Rilascio di autorizzazione all'esecuzione dell'intervento di manutenzione</t>
  </si>
  <si>
    <t>Esecuzione dell'intervento di manutenzione</t>
  </si>
  <si>
    <t>Ditta incaricata</t>
  </si>
  <si>
    <t>Liquidazione dell'importo dovuto</t>
  </si>
  <si>
    <t>Ricezione della fattura</t>
  </si>
  <si>
    <t>Settore gestione amministrativa dei contratti</t>
  </si>
  <si>
    <t>Verifica di regolare esecuzione del servizio</t>
  </si>
  <si>
    <t>Verifica di regolarità amministrativo contabile della fattura</t>
  </si>
  <si>
    <t>Accettazione della fattura</t>
  </si>
  <si>
    <t>Mancato controllo nella procedura di verifica delle fatture da accettare</t>
  </si>
  <si>
    <t>Accettazione in assenza di autorizzazione da parte del responsabile competente nella procedura di  verifica della regolare esecuzione ai fini del pagamento di fatture non dovute</t>
  </si>
  <si>
    <t>Attestazione di regolare esecuzione del servizio</t>
  </si>
  <si>
    <t>Richiesta di liquidazione della fattura</t>
  </si>
  <si>
    <t>Dirigente</t>
  </si>
  <si>
    <t>Trasmissione della pratica  al Area risorse e bilancio, Settore ordinativi di pagamento</t>
  </si>
  <si>
    <t>Mancato controllo nella procedura di liquidazione</t>
  </si>
  <si>
    <t>Documentazione non valida/irregolare allegata alla richiesta di pagamento</t>
  </si>
  <si>
    <t>Affidamento diretto art. 1, comma 2, lett. a) della L. 120/2020 (fino al 31/12/2021)
di forniture e servizi
di importo fino a  € 75.000</t>
  </si>
  <si>
    <t>Definizione del fabbisogno di acquisto</t>
  </si>
  <si>
    <t>Rilevazione fabbisogno</t>
  </si>
  <si>
    <t>Struttura richiedente</t>
  </si>
  <si>
    <t>eccesso di discrezionalità in capo alla struttura richiedente</t>
  </si>
  <si>
    <t>segnalazione di un fabbisogno insussistente</t>
  </si>
  <si>
    <t>Definizione specifiche tecniche e prestazionali, segnalazione di eventuali operatori economici e eventuale necessità redazione DUVRI</t>
  </si>
  <si>
    <t>assenza di controlli sulla documentazione predisposta</t>
  </si>
  <si>
    <t>Indicazione di specifiche tecniche o esigenze correllate ad attività oe prodotti di operatori già discrezionalmente individuati</t>
  </si>
  <si>
    <t>Individuazione del RUP</t>
  </si>
  <si>
    <t>mancanza di più soggetti idonei tra cui effettuare una rotazione per l'individuazione del RUP</t>
  </si>
  <si>
    <t>Eventuale individuazione del DEC</t>
  </si>
  <si>
    <t>mancanza di più soggetti idonei tra cui effettuare una rotazione per l'individuazione del DEC</t>
  </si>
  <si>
    <t>Individuazione del DEC sulla base di un accordo corruttivo</t>
  </si>
  <si>
    <t>Definizione importo presunto e attestazione disponibilità economica. Se &gt;=5.000 e &lt;75.000€:</t>
  </si>
  <si>
    <t>Assenza di controlli in merito all'effettiva corrispondenza dell'importo indicato rispetto ai costi di mercato</t>
  </si>
  <si>
    <t>Intenzionale sovrastima/sottostima del costo presunto dell'oggetto della procedura al fine di favorire uno specifico operatore</t>
  </si>
  <si>
    <t>Predisposizione della richiesta di acquisto (RDA)</t>
  </si>
  <si>
    <t>Trasmissione RDA all'Area negoziale</t>
  </si>
  <si>
    <t>Presa in carico della RDA</t>
  </si>
  <si>
    <t>Ricezione della richiesta di acquisto</t>
  </si>
  <si>
    <t>Settore acquisto servizi/Settore acquisto forniture</t>
  </si>
  <si>
    <t>Valutazione urgenza e calendarizzazione attivazione procedura</t>
  </si>
  <si>
    <t>Difficoltà nel valutare le effettive condizioni di urgenza</t>
  </si>
  <si>
    <t xml:space="preserve">artificiosa indicazione di necessità e urgenza, anche al fine di favorire uno specifico operatore </t>
  </si>
  <si>
    <t>Attribuzione delle funzioni di RUP</t>
  </si>
  <si>
    <t>Mancata verifica dei requisiti sul soggetto indicato come RUP</t>
  </si>
  <si>
    <t>Nomina del RUP sulla base di un accordo corruttivo</t>
  </si>
  <si>
    <t>Scelta dello strumento negoziale adeguato (CONSIP, MePA/SINTEL, extra MEPA)</t>
  </si>
  <si>
    <t>Eccesso di discrezionalità e complessità del quadro normativo</t>
  </si>
  <si>
    <t>Espletamento della procedura negoziale su piattaforma discrezionalmente individuata o al di fuori di qualunque piattaforma</t>
  </si>
  <si>
    <t>Individuazione delle modalità di scelta del contraente</t>
  </si>
  <si>
    <t>Eccesso di discrezionalità nella valutazione dei criteri necessari per definire le modalità di scelta del contraente</t>
  </si>
  <si>
    <t>Utilizzo di uno strumento negoziale che limiti la concorrenza e/o favorisca un particolare operatore economico</t>
  </si>
  <si>
    <t>Nota interna del dirigente ai settori che si occupano di affidamenti diretti. 
Nota entro fine aprile.</t>
  </si>
  <si>
    <t>Verifica antecedente alla firma della determina della presenza dei criteri adottati concernenti la scelta dei contraenti, sul numero totale delle determine.</t>
  </si>
  <si>
    <t>Selezione degli operatori economici a cui inviare richiesta di preventivo</t>
  </si>
  <si>
    <t>Eccesso di discrezionalità nella selezione degli operatori economici</t>
  </si>
  <si>
    <t>Individuazione degli operatori economici sulla base di un accordo corruttivo</t>
  </si>
  <si>
    <t>Numero di determine che indicano le motivazioni di selezione degli operatori economici a cui inviare richiesta di preventivo. Controllo a campione.</t>
  </si>
  <si>
    <t>Predisposizione documentazione negoziale per richiesta preventivi</t>
  </si>
  <si>
    <t>Eccesso di discrezionalità nella predisposizione della documentazione</t>
  </si>
  <si>
    <t xml:space="preserve">Indicazione di specifiche tecniche e prestazionali che favoriscono un determinato operatore economico </t>
  </si>
  <si>
    <t>Presenza di casi di omessa preventiva condivisione.</t>
  </si>
  <si>
    <t xml:space="preserve">Acquisizione smart CIG </t>
  </si>
  <si>
    <t>Mancanza di automatismi che impediscano di utilizzare smart CIG mutuati da altre fonti</t>
  </si>
  <si>
    <t>Utilizzo fraudolento di tale dato (es stesso CIG per più fatture)</t>
  </si>
  <si>
    <t>Come verrà attuata la misura? Nota interna del dirigente ai settori che si occupano di affidamenti diretti. 
In che tempi (intermedi e finali)? Fine aprile.</t>
  </si>
  <si>
    <t>Eventuale predisposizione e pubblicazione procedura su piattaforma telematica</t>
  </si>
  <si>
    <t>Eccesso di discrezionalità nella limitazione degli inviti a presentare preventivo</t>
  </si>
  <si>
    <t>Riduzione della concorrenza al fine di favorire un determinato operatore economico</t>
  </si>
  <si>
    <t>Riscontro a eventuali richieste di chiarimenti</t>
  </si>
  <si>
    <t>RUP/Settore acquisto servizi/Settore acquisto forniture</t>
  </si>
  <si>
    <t>Mancanza di trasparenza nella comunicazione dei riscontri alle richieste di chiarimenti pervenute</t>
  </si>
  <si>
    <t>Omissione dati utili per la presentazione di un adeguato preventivo finalizzata a favorire un determinato operatore economico</t>
  </si>
  <si>
    <t>Eventuale esame della documentazione caricata sulla piattaforma telematica</t>
  </si>
  <si>
    <t>Eccesso di discrezionalità nella valutazione della correttezza e completezza della documentazione richiesta</t>
  </si>
  <si>
    <t>Ammissione dell'operatore in assenza dei presupposti e sulla base di un accordo corruttivo</t>
  </si>
  <si>
    <t xml:space="preserve">Numero di ammissioni legittime sul campione considerato </t>
  </si>
  <si>
    <t>Valutazione congruità preventivi e proposta affidatario</t>
  </si>
  <si>
    <t>Eccesso di discrezionalità nella verifica della effettiva congruità del preventivo ricevuto</t>
  </si>
  <si>
    <t>Individuazione dell'affidatario sulla base di un accordo corruttivo</t>
  </si>
  <si>
    <t>Verifica effettuazione iniziative formative / aggiornamento</t>
  </si>
  <si>
    <t>Verifica dei requisiti ex art. 80 del Codice</t>
  </si>
  <si>
    <t xml:space="preserve">Eccesso di discrezionalità nell'effettuazione delle verifiche o nella ricezione delle risultanze </t>
  </si>
  <si>
    <t>Ammissione dell'operatore sulla base di un accordo corruttivo</t>
  </si>
  <si>
    <t xml:space="preserve">Numero di verifiche conformi sul campione considerato </t>
  </si>
  <si>
    <t>Determina di affidamento</t>
  </si>
  <si>
    <t xml:space="preserve">Stipula del contratto </t>
  </si>
  <si>
    <t>Pubblicazione degli esiti delle procedure su sito web Unige e su Appalti in Liguria</t>
  </si>
  <si>
    <t xml:space="preserve">Assenza di controlli o di meccanismi automatizzati che impongono la pubblicazione </t>
  </si>
  <si>
    <t xml:space="preserve">Pubblicazioni conformi sul campione considerato </t>
  </si>
  <si>
    <t>Invio documentazione contrattuale all'Area richiedente ai fini della fase di esecuzione contratto</t>
  </si>
  <si>
    <t>1) preventiva condivisione (tra dirigente e capi settore) e decisione delle modalità di scelta dei contraenti per ogni procedura (misura di controllo); 2) indicazione in determina delle motivazioni sui criteri concernenti la scelta dei contraenti (misura di trasparenza)</t>
  </si>
  <si>
    <t>Dirigente area negoziale</t>
  </si>
  <si>
    <t>1) preventiva condivisione (tra dirigente e capi settore) e decisione delle modalità di selezione operatori a cui inviare richiesta di preventivo (misura di controllo); 2) indicazione in determina delle motivazioni della selezione degli operatori economici a cui inviare richiesta di preventivo (misura di trasparenza)</t>
  </si>
  <si>
    <t>preventiva condivisione (tra dirigente e capi settore) e determinazione sui contenuti della richiesta di preventivo (misura di controllo)</t>
  </si>
  <si>
    <t>Controllo (da parte del dirigente) a campione della documentazione (2 procedure al mese per ogni settore) prima del passaggio alla fase successiva (misura di controllo)</t>
  </si>
  <si>
    <t>Inserimento nel piano di formazione dell'Ateneo. 
Inserimento prossimo piano utile.</t>
  </si>
  <si>
    <t>Dirigente area negoziale (nella misura in cui si fa promotore di segnalare l'inserimento di tale corso nel piano di formazione dell'Ateneo)</t>
  </si>
  <si>
    <t>Controllo a campione (da parte del dirigente di 2 procedure al mese per ogni settore) delle verifiche effettuate prima del passaggio alla fase successiva (misura di controllo)</t>
  </si>
  <si>
    <t>controllo a campione da parte del dirigente delle pubblicazioni obbligatorie (misura di controllo)</t>
  </si>
  <si>
    <t>Segnalazione della necessità di svolgere iniziative di formazione/aggiornamento rivote ai RUP con cadenza almeno annuale (misure di formazione e sensibilizzazione)</t>
  </si>
  <si>
    <t>Servizi per il diritto allo studio</t>
  </si>
  <si>
    <r>
      <rPr>
        <b/>
        <sz val="11"/>
        <rFont val="Calibri"/>
        <family val="2"/>
        <scheme val="minor"/>
      </rPr>
      <t xml:space="preserve">Selezione Tutor 
(L. 390/91 - 509/99 e ss.mm.iii; DM 198/2003) </t>
    </r>
    <r>
      <rPr>
        <sz val="11"/>
        <rFont val="Calibri"/>
        <family val="2"/>
        <scheme val="minor"/>
      </rPr>
      <t xml:space="preserve">
Selezione riservata a studenti regolarmente iscritti a corsi di laurea, ai corsi di laurea  magistrale o a dottorato di ricerca per collaborazione in:
- supporto alle matricole
-  attività di tutorato e di didattica integrativa per la soluzione di punti di criticità dei corsi di studio
- attività di tutorato e supporto volta ad agevolare il compimento del percorso formativo nel tempo previsto dal piano di studi </t>
    </r>
  </si>
  <si>
    <t>Rilevazione dei fabbisogni e pianificazione attività</t>
  </si>
  <si>
    <t xml:space="preserve">Pianificazione delle attività, verifica del finanziamento e del numero dei posti tramite riunioni con la Commissione Orientamento di Ateneo e redazione verbale, confronto e contatti con i Responsabili di struttura </t>
  </si>
  <si>
    <t>Commissione Orientamento di Ateneo Comitato Disabili di Ateneo 
Servizio Orientamento e tutorato
Settore orientamento in itinere e tutorato Responsabili di struttura, Settore servizi di supporto alla disabilità e agli studenti con DSA</t>
  </si>
  <si>
    <t xml:space="preserve">prassi d'ufficio </t>
  </si>
  <si>
    <t>Rilevazione dei fabbisogni interni delle strutture (nell'ambito del totale ore storicamente assegnate in proporzione agli studenti iscritti per corso)</t>
  </si>
  <si>
    <t>Commissione Orientamento di Ateneo - Comitato Disabili di Ateneo 
Servizio Orientamento e tutorato
Settore orientamento in itinere e tutorato Responsabili di struttura, Settore servizi di supporto alla disabilità e agli studenti con DSA</t>
  </si>
  <si>
    <t>Distribuzione dei posti alle singole strutture in base a rilevazione</t>
  </si>
  <si>
    <t>Servizio Orientamento e tutorato
Settore orientamento in itinere e tutorato, Dirigente
Settore servizi di supporto alla disabilità e agli studenti con DSA</t>
  </si>
  <si>
    <t>Individuazione di un piano di azioni positive mirate alla risoluzione e rimozione di punti di criticità e difficoltà</t>
  </si>
  <si>
    <t>Commissione Orientamento di Ateneo, Dirigente, Capo Servizio, Capo Settore, Referenti di strutture</t>
  </si>
  <si>
    <t>Conferma dei requisiti storicamente individuati ed eventuale adeguamento (es. covid) per l’accesso e per la stesura delle graduatorie</t>
  </si>
  <si>
    <t xml:space="preserve">Commissione Orientamento di Ateneo Servizio Orientamento e tutorato
Settore orientamento in itinere e tutorato
Settore servizi di supporto alla disabilità e agli studenti con DSA
</t>
  </si>
  <si>
    <t>Aggiornamento e adeguamento annuale del software OVO</t>
  </si>
  <si>
    <t>Settore orientamento in itinere e tutorato</t>
  </si>
  <si>
    <t xml:space="preserve">Predisposizione del bando </t>
  </si>
  <si>
    <t>Servizio Orientamento e tutorato,   Settore orientamento in itinere e tutorato</t>
  </si>
  <si>
    <t>normativa </t>
  </si>
  <si>
    <t>Adeguamento del modulo per presentazione domanda online</t>
  </si>
  <si>
    <t>Emanazione del bando con decreto rettorale</t>
  </si>
  <si>
    <t>Pubblicazione bando in Internet e diffusione agli studenti</t>
  </si>
  <si>
    <t>Servizio Orientamento e tutorato,  Settore orientamento in itinere e tutorato,</t>
  </si>
  <si>
    <t>Procedura selettiva</t>
  </si>
  <si>
    <t>Nomina Commissioni di selezioni</t>
  </si>
  <si>
    <t>Dipartimenti, Strutture dell'ammiministrazione centrale</t>
  </si>
  <si>
    <t xml:space="preserve">Mancanza di più soggetti individuabili quali componenti della commissione  </t>
  </si>
  <si>
    <t>Individuazione componente commissione sulla base di un accordo corruttivo</t>
  </si>
  <si>
    <t>regolamentazione delle modalità di composizione della Commissione nel bando pubblico di selezione e formalizzazione della nomina sui singoli verbali</t>
  </si>
  <si>
    <t>diffusione del fac-simile di verbale a tutti i delegati per l'orientamento della Commissione Orientamento di Ateneo e ai Dirigenti - 
entro il 30 maggio  2021</t>
  </si>
  <si>
    <t xml:space="preserve">controllo verbali </t>
  </si>
  <si>
    <t>Ricezione e verifica domande di partecipazione </t>
  </si>
  <si>
    <t>Servizio Orientamento e tutorato,   Settore orientamento in itinere e tutorato, CEDIA</t>
  </si>
  <si>
    <t>normativa</t>
  </si>
  <si>
    <t>Verifica del possesso dei requisiti</t>
  </si>
  <si>
    <t xml:space="preserve">normativa (bando) </t>
  </si>
  <si>
    <t>Individuazione dei candidati ammessi al colloquio</t>
  </si>
  <si>
    <t>Servizio Orientamento e tutorato,  Settore orientamento in itinere e tutorato</t>
  </si>
  <si>
    <t>normativa (bando)</t>
  </si>
  <si>
    <t>Pubblicazione in Internet elenco  di ammissione al colloquio</t>
  </si>
  <si>
    <t>Svolgimento colloqui di selezione (fase interna di competenza uffici - fase esterna di competenza unità strutture fondamentali)  e verbali di selezione</t>
  </si>
  <si>
    <t>Commissioni di selezione presso le strutture fondamentali e strutture dell'amministrazione centrale</t>
  </si>
  <si>
    <t>Criteri non univoci di selezione</t>
  </si>
  <si>
    <r>
      <rPr>
        <sz val="12"/>
        <color theme="1"/>
        <rFont val="Calibri"/>
        <family val="2"/>
        <scheme val="minor"/>
      </rPr>
      <t xml:space="preserve">Abuso della </t>
    </r>
    <r>
      <rPr>
        <sz val="12"/>
        <rFont val="Calibri"/>
        <family val="2"/>
        <scheme val="minor"/>
      </rPr>
      <t xml:space="preserve">discrezionalità nella selezione dei candidati </t>
    </r>
  </si>
  <si>
    <t xml:space="preserve">regolamentazione nel bando pubblico di selezione delle modalità di pubblicizzazione dei criteri di selezione in modo che ne siano al corrente tutti i candidati  selezionati per il colloquio </t>
  </si>
  <si>
    <t>revisione del bando pubblico di selezione -  
fac-simile  predisposto entro il 30 aprile 2021</t>
  </si>
  <si>
    <t xml:space="preserve">controllo verbali e determina dirigenziale finale </t>
  </si>
  <si>
    <t>Redazione graduatorie finali</t>
  </si>
  <si>
    <t xml:space="preserve">Eventuale discrezionalità nella valutazione </t>
  </si>
  <si>
    <t>Redazione delle graduatorie favorendo un determinato candidato sulla base di un accordo corruttivo</t>
  </si>
  <si>
    <t>regolamentazione  nel bando pubblico di selezione con l'inserimento nella procedura di una determina dirigenziale di conformità delle graduatorie definitive</t>
  </si>
  <si>
    <t>revisione del bando pubblico di selezione -
fac-simile  predisposto entro il 30 aprile 2021</t>
  </si>
  <si>
    <t>Verifica verbali e regolare svolgimento delle procedure</t>
  </si>
  <si>
    <t xml:space="preserve">Pubblicazione in Internet delle graduatorie finali     </t>
  </si>
  <si>
    <t xml:space="preserve">Predisposizione del decreto dirigenziale di fine lavori </t>
  </si>
  <si>
    <t xml:space="preserve">Emanazione decreto dirigenziale </t>
  </si>
  <si>
    <t>Inserimento Tutor</t>
  </si>
  <si>
    <t>Sulla base delle graduatorie finali : accettazione da parte degli studenti vincitori</t>
  </si>
  <si>
    <t>Tutor</t>
  </si>
  <si>
    <t xml:space="preserve">Stesura nominativa delle accettazioni, dei contratti e calcolo del corrispettivo </t>
  </si>
  <si>
    <t xml:space="preserve">Predisposizione per la firma e registrazione del contatto </t>
  </si>
  <si>
    <t>Dirigente, Settore orientamento in itinere e tutorato</t>
  </si>
  <si>
    <t>Monitoraggio svolgimento attività e attività propedeutiche al pagamento del corrispettivo ai tutor</t>
  </si>
  <si>
    <t xml:space="preserve">Monitoraggio dell'attività </t>
  </si>
  <si>
    <t>Struttura ospitante, Delegati dell'orientamento, Delegati disabilità</t>
  </si>
  <si>
    <t xml:space="preserve">Mancato controllo sull'attività </t>
  </si>
  <si>
    <t>Non corrispondenza tra le ore svolte e quelle dichiarate</t>
  </si>
  <si>
    <t xml:space="preserve">regolamentazione  nel bando pubblico di selezione rispetto al monitoraggio dell'attività in corso di svolgimento da parte del responsabile dell'attività stessa </t>
  </si>
  <si>
    <t>controllo intrinseco nello svolgimento stesso dell'attività</t>
  </si>
  <si>
    <t>Responsabile dell'attività del singolo tutor</t>
  </si>
  <si>
    <t>Calcolo del monte ore effettivamente svolte</t>
  </si>
  <si>
    <t>regolamentazione  nel bando pubblico di selezione in merito alla congruità delle ore caricate dallo studente rispetto alle ore effettivamente assegnate</t>
  </si>
  <si>
    <t>controllo  al termine dell'attività di ogni singolo tutor</t>
  </si>
  <si>
    <r>
      <t xml:space="preserve">Invio al </t>
    </r>
    <r>
      <rPr>
        <i/>
        <sz val="11"/>
        <color theme="1"/>
        <rFont val="Segoe UI"/>
        <family val="2"/>
      </rPr>
      <t>Servizio Trattamento economico del personale</t>
    </r>
    <r>
      <rPr>
        <sz val="11"/>
        <color theme="1"/>
        <rFont val="Segoe UI"/>
        <family val="2"/>
      </rPr>
      <t xml:space="preserve"> della nota dirigenziale e della modulistica richiesta per il pagamento del corrispettivo.</t>
    </r>
  </si>
  <si>
    <t>Predisposizione elenco nominativo con importi pagati nell’anno solare di competenza, per adempimento disposizioni nella trasparenza degli anni amministrativi (pubblicazione su sito web)</t>
  </si>
  <si>
    <t>Rendicontazione finale online a MIUR</t>
  </si>
  <si>
    <t>Verifica utilizzo dei fondi, calcolo delle ore effettuate, calcolo del numero di dottorandi e del numero di studenti LM, calcolo del costo lordo azienda e del costo netto, comparazione con le tabelle del bilancio</t>
  </si>
  <si>
    <t>Dirigente, Capo Servizio, Capo Settore</t>
  </si>
  <si>
    <t>Reclutamento e gestione delle risorse umane</t>
  </si>
  <si>
    <t>Reclutamento e selezione del personale a tempo indeterminato</t>
  </si>
  <si>
    <t>Programmazione</t>
  </si>
  <si>
    <t>Segnalazione delle esigenze di personale</t>
  </si>
  <si>
    <t>Eccesso di discrezionalità nella valutazione del fabbisogno determinata dall'assenza della valutazione dei carichi di lavoro e dalla frammentarietà della programmazione</t>
  </si>
  <si>
    <t xml:space="preserve">Manifestazione di un'esigenza inesistente </t>
  </si>
  <si>
    <t>N.A</t>
  </si>
  <si>
    <t>Raccolta delle segnalazioni da parte delle strutture</t>
  </si>
  <si>
    <t>Settore reclutamento e mobilità del personale tecnico amministrativo</t>
  </si>
  <si>
    <t>N.A.</t>
  </si>
  <si>
    <t>Verifica delle risorse disponibili</t>
  </si>
  <si>
    <t>Settore reclutamento e mobilità del personale tecnico amministrativo
Area Risorse e bilancio</t>
  </si>
  <si>
    <t>Esame e valutazione delle esigenze delle strutture e definizione dei criteri di assegnazione delle future risorse</t>
  </si>
  <si>
    <t>Dirigente Area personale
Direttore Generale</t>
  </si>
  <si>
    <t xml:space="preserve">Distribuzione delle risorse in modo non imparziale senza tener conto delle effettive esigenze </t>
  </si>
  <si>
    <t>Predisposizione della programmazione e delle relativa istruttoria per il Consiglio di Amministrazione</t>
  </si>
  <si>
    <t xml:space="preserve">Approvazione della programmazione </t>
  </si>
  <si>
    <t>Assenza di una analisi che renda oggettiva la scelta/ Concorrenza d'interesse privato</t>
  </si>
  <si>
    <t>Deliberare in maniera non del tutto coerente con le necessità</t>
  </si>
  <si>
    <t>Definizione dei profili professionali necessari</t>
  </si>
  <si>
    <t>Eccesso di discrezionalità del responsabile della struttura</t>
  </si>
  <si>
    <t>Costruire il profilo professionale da reclutare sulle base delle competenze, titoli di studio posseduti e mansione dell'unità  di personale già in servizio a tempo determinato o indeterminato, o di soggetti esterni che si intende favorire</t>
  </si>
  <si>
    <t>Comunicazione alla funzione pubblica e a Città Metropolitana dei posti disponibili in mobilità</t>
  </si>
  <si>
    <t>Avviso di mobilità intercompartimentale</t>
  </si>
  <si>
    <t>Esame delle eventuali domande di mobilità intercompartimentale</t>
  </si>
  <si>
    <t>Formulare un parere negativo in assenza dei presupposti al fine di attivare la procedura concorsuale d'interesse per la struttura</t>
  </si>
  <si>
    <t xml:space="preserve">3
</t>
  </si>
  <si>
    <t xml:space="preserve">2
</t>
  </si>
  <si>
    <t>In caso di esito negativo dell'avviso di mobilità: definizione del programma e delle modalità di svolgimento delle prove</t>
  </si>
  <si>
    <t>Eccesso di discrezionalità nella definizione del programma e dei requisiti</t>
  </si>
  <si>
    <t>Programma atto a favorire un determinato candidato</t>
  </si>
  <si>
    <t>Firma del bando</t>
  </si>
  <si>
    <t xml:space="preserve">Trasmissione del bando alla
Gazzetta Ufficiale e pubblicazione 
</t>
  </si>
  <si>
    <t>Ricezione delle domande, verifica del possesso dei requisiti per la partecipazione alla procedura ed eventuali provvedimenti di esclusione</t>
  </si>
  <si>
    <t>Proposta della Commissione esaminatrice</t>
  </si>
  <si>
    <t>Eccesso di discrezionalità/possibile coincidenza tra richiedente e membro della commissione esaminatrice</t>
  </si>
  <si>
    <t>Scelta dei commissari che non sono in grado di garantire un giudizio imparziale dei candidati</t>
  </si>
  <si>
    <t>Introduzione di uno o più componenti esterni nella commissione laddove vi siano più candidati interni</t>
  </si>
  <si>
    <t xml:space="preserve">Esplicazione di questa regola nel momento della richiesta dei nominativi - Apllicazione Entro 30/06/2021 e verifica entro il 30/09/2021 </t>
  </si>
  <si>
    <t>Numero di procedure su cui è stata apllicata la regola rispetto al totale</t>
  </si>
  <si>
    <t>Dirigente area personale</t>
  </si>
  <si>
    <t>Nomina della Commissione esaminatrice</t>
  </si>
  <si>
    <t xml:space="preserve">
Conferma della commissione senza un adeguato approfondimento</t>
  </si>
  <si>
    <t>Ricognizione della disponibilità a ricoprire il ruolo di commissario di vigilanza</t>
  </si>
  <si>
    <t>Nomina dell'eventuale Comitato di vigilanza</t>
  </si>
  <si>
    <t>Attività organizzativa propedeutica allo svolgimento del concorso</t>
  </si>
  <si>
    <t>Prove di concorso</t>
  </si>
  <si>
    <t>Commissione di concorso</t>
  </si>
  <si>
    <t>Discrezionale/Vincolata</t>
  </si>
  <si>
    <t>Inadeguata diffusione della cultura della legalità 
Impossibilità di rilevare l'esistenza di conflitti di interesse</t>
  </si>
  <si>
    <t>Condivisione anticipata ai candidati dei contenuti delle prove</t>
  </si>
  <si>
    <t>Informativa da divulgare alla commissione per sensibilizzare alla cultura della legalità nello svolgimento dell'incarico</t>
  </si>
  <si>
    <t>Sottoscrizione di presa visione dell'informativa da parte di ciascun componente - Entro il 30 /04/ 2021</t>
  </si>
  <si>
    <t>Verifica dell'attuazione entro il 15 maggio 2021</t>
  </si>
  <si>
    <t>Valutazione dei titoli</t>
  </si>
  <si>
    <t>Calibrare il punteggio da attribuire ai titoli già in fase di predeterminazione per agevolare un candidato</t>
  </si>
  <si>
    <t>Modifica del regolamento di assunzione del personale tecnico amministrativo con particolare riguardo alla valutazione dei titoli (rimodulazione del peso della valutazione dei titoli rispetto al totale)</t>
  </si>
  <si>
    <t>Predisposizione bozza entro il 30 /06/2021 ed attuazione entro il 31/12/2021</t>
  </si>
  <si>
    <t>Verifica dell'adozione del regolamento</t>
  </si>
  <si>
    <t>Valutazione delle prove</t>
  </si>
  <si>
    <t>Procedere alla correzione delle prove conoscendo l'identità del candidato / potere discezionale nell'attribuzione del voto</t>
  </si>
  <si>
    <t>Controllo atti della Commissione</t>
  </si>
  <si>
    <t>Predisposizione Decreto approvazione atti/annullamento concorso</t>
  </si>
  <si>
    <t>Firma decreto approvazione atti</t>
  </si>
  <si>
    <t>Adempimenti in materia di trasparenza</t>
  </si>
  <si>
    <t>Assunzione</t>
  </si>
  <si>
    <t>Invito assunzione</t>
  </si>
  <si>
    <t>Sottoscrizione contratto</t>
  </si>
  <si>
    <t>Direttore Generale/neoassunto</t>
  </si>
  <si>
    <t>Assegnazione alla struttura</t>
  </si>
  <si>
    <t>Assunzione di professori e ricercatori a tempo determinato</t>
  </si>
  <si>
    <t>Programmazione delle assunzioni di personale docente</t>
  </si>
  <si>
    <t>Elaborazione della proposta di distribuzione ai Dipartimenti delle risorse ricevute da parte del Ministero dell'Università e della Ricerca per l'assunzione di personale a tempo indeterminato e ricercatori a tempo determinato, sulla base delle cessazioni dell'anno precedente</t>
  </si>
  <si>
    <t>Commissione per il reclutamento del personale docente</t>
  </si>
  <si>
    <t>Mancanza di precise indicazioni da parte del Consiglio di Amministrazione che ha delegato la Commissione a definire criteri e parametri per la distribuzione delle risorse  sulla base del turn-over in piena autonomia. - Pertanto, può verificarsi una situazione di eccessiva discrezionalità da parte della Commissione.</t>
  </si>
  <si>
    <t>Determinazione di parametri e coefficienti  atti a privilegiare alcune strutture</t>
  </si>
  <si>
    <t xml:space="preserve">Implementazione delle misure di controllo attraverso l'esame di tutte le proposte formulate dai Dipartimenti  da parte della Commissione senatoriale . (includendo anche quelle derivanti da finanziamenti esterni, da  finanziamenti ministeriali nonchè le procedure valutative di II fascia ai sensi dell'art. 24, comma 5, della Legge n. 240/2020 che costituiscono un obbligo di Ateneo)  </t>
  </si>
  <si>
    <t xml:space="preserve">Modifica al processo tramite  proposta al Consiglio di Amministrazione entro il 31.1.2021 (misura già approvata dal CdA del 27.1.2021)
</t>
  </si>
  <si>
    <t>Verifica dell'attuazione entro il 30.4.2021</t>
  </si>
  <si>
    <t>IL DIRIGENTE</t>
  </si>
  <si>
    <t>Approvazione della distribuzione delle risorse tra i dipartimenti</t>
  </si>
  <si>
    <t>Consiglio di amministrazione</t>
  </si>
  <si>
    <t>.n.a.</t>
  </si>
  <si>
    <t>Elaborazione della proposta di programmazione delle assunzioni di personale docente su base triennale</t>
  </si>
  <si>
    <t>Consiglio di dipartimento</t>
  </si>
  <si>
    <t>Eccesso di discrezionalità da parte delle Strutture che elaborano le linee programmatiche in materia di reclutamento come stabilito dall'art. 34 dello Statuto di Ateneo nel rispetto dei vincoli imposti dalla normativa vigente.</t>
  </si>
  <si>
    <t>Determinazione del fabbisogno per incrementare le assunzioni del personale docente e ricercatori nell'ambito di specifici SSD sulla base di accordi corruttivi.</t>
  </si>
  <si>
    <t>Definizione delle linee guida sul reclutamento del personale docente allo scopo di un riequilibrio delle fasce della docenza.</t>
  </si>
  <si>
    <t xml:space="preserve"> Le linee guida sono in corso  di definizione da parte del Consiglio di Amministrazione. Adozione e diffusione della misura entro il 31/7/2021</t>
  </si>
  <si>
    <t>Verifica della'attuazione e della diffusione delle linee guida entro il 30/11/2021</t>
  </si>
  <si>
    <t>Approvazione della programmazione triennale delle assunzioni di personale docente</t>
  </si>
  <si>
    <t>Commissione senatoriale ad hoc
Senato accademico
Consiglio di amministrazione</t>
  </si>
  <si>
    <t xml:space="preserve">n.a. </t>
  </si>
  <si>
    <t xml:space="preserve"> n.a.</t>
  </si>
  <si>
    <t>Attivazione delle procedure di reclutamento, in base alla programmazione</t>
  </si>
  <si>
    <t>Elaborazione delle singole proposte di reclutamento e trasmissione al Settore reclutamento del personale docente</t>
  </si>
  <si>
    <t>Consiglio di dipartimento
Consiglio di scuola</t>
  </si>
  <si>
    <t>Verifica della conformità alla normativa della delibera del dipartimento/scuola in ordine all'attivazione del posto</t>
  </si>
  <si>
    <t>Settore reclutamento del personale docente</t>
  </si>
  <si>
    <t>Predisposizione dell' istruttoria per l'attivazione delle procedure concorsuali</t>
  </si>
  <si>
    <t>Approvazione delle proposte di reclutamento</t>
  </si>
  <si>
    <t>Pubblicazione in G.U.R.I del bando</t>
  </si>
  <si>
    <t>Pubblicazione sull'Albo informatico di Ateneo</t>
  </si>
  <si>
    <t xml:space="preserve">Comunicazione al dipartimento interessato dell'avvenuta pubblicazione </t>
  </si>
  <si>
    <t>Verifica dei requisiti dei candidati ed eventuali provvedimenti di esclusione</t>
  </si>
  <si>
    <t>Emanazione decreto esclusione candidati (eventuale)</t>
  </si>
  <si>
    <t>Designazione della Commissione giudicatrice</t>
  </si>
  <si>
    <t xml:space="preserve">Mancanza nella normativa (L. 240/2010) e nei regolamenti di Ateneo delle modalità di individuazione dei componenti delle Commissioni giudicatrici. </t>
  </si>
  <si>
    <t>Composizione commissioni mirate a favorire la selezione di determinati candidati.</t>
  </si>
  <si>
    <t>Sono in corso le modifiche regolamentari nel rispetto delle direttive impartite dall'ANAC con particolare riferimento alle modalità di sorteggio dei commissari nel rispetto della parità di genere. A tal fine è costituito un gruppo di lavoro composto dal Dirigente, da alcune rappresentanze dell'Area del Personale e del Servizio legale dell'Ateneo.</t>
  </si>
  <si>
    <t>Approvazione da parte degli Organi di Governo dell'Ateneo entro il 31.5.2021 e entrata in vigore il mese successivo alla definitiva approvazione</t>
  </si>
  <si>
    <t>Puntuale verifica sulle tutte le deliberazioni dei Dipartimenti successive all'emanazione del Regolamento</t>
  </si>
  <si>
    <t>Ricezione della delibera/decreto dipartimento con indicazione dei componenti della Commissione giudicatrice</t>
  </si>
  <si>
    <t>Verifica dei requisiti dei componenti proposti e predisposizione provvedimento di nomina</t>
  </si>
  <si>
    <t>Adozione provvedimento di nomina</t>
  </si>
  <si>
    <t>Attività di supporto alla Commissione giudicatrice</t>
  </si>
  <si>
    <t>Verifica di conformità dei verbali della Commissione e predisposizione del provvedimento di accertamento della regolarità degli atti</t>
  </si>
  <si>
    <t>Adozione del provvedimento di accertamento della regolarità degli atti</t>
  </si>
  <si>
    <t>Adempimenti obblighi di pubblicazione atti concorsuali</t>
  </si>
  <si>
    <t>Chiamata del vincitore</t>
  </si>
  <si>
    <t xml:space="preserve"> </t>
  </si>
  <si>
    <t>Verifica della conformità della delibera del dipartimento</t>
  </si>
  <si>
    <t>Predisposizione dell' istruttoria per la delibera del Consiglio di amministrazione</t>
  </si>
  <si>
    <t>Approvazione della chiamata</t>
  </si>
  <si>
    <t>Nomina del vincitore</t>
  </si>
  <si>
    <t>Verifica requisiti e dichiarazioni del vincitore</t>
  </si>
  <si>
    <t>Predisposizione del provvedimento di nomina</t>
  </si>
  <si>
    <t>Sottoscrizione del contratto (se ricercatore t.d.)</t>
  </si>
  <si>
    <t>Vincitore / Rettore</t>
  </si>
  <si>
    <t>Adozione del provvedimento di nomina (tranne ric t.d.)</t>
  </si>
  <si>
    <t>Finanza e contabilità</t>
  </si>
  <si>
    <t xml:space="preserve">Monitoraggio e gestione dei crediti </t>
  </si>
  <si>
    <t>Rilevazione iniziale del credito</t>
  </si>
  <si>
    <t>Rilevazione iniziale dei crediti (completamento del processo produttivo, servizio reso, perfezionamento titolo giuridico al credito, ...)</t>
  </si>
  <si>
    <t>Struttura creditrice (area dirigenziale, centro autonomo di gestione)</t>
  </si>
  <si>
    <t>normativa/regolamento interno</t>
  </si>
  <si>
    <t>Le operazioni contabili producono l'iscrizione a bilancio del credito</t>
  </si>
  <si>
    <t>mancata stipula del contratto, convenzione, accordo, scambio di corrispondenza fra le parti in forma scritta - Le ragioni si potrebbero ricercare almeno in parte nella mancanza di una dettagliata programmazione delle attività e del conseguente controllo</t>
  </si>
  <si>
    <t>esecuzione di servizi senza rilevazione del credito corrispondente</t>
  </si>
  <si>
    <t xml:space="preserve">Predisposizione di informativa specifica alle strutture (Aree e centri autonomi di gestione) finalizzata a ribadire l'importanza dell'esistenza di un corretto titolo giuridico anche facendo riferimento ad alcune casistiche riscontrate nelle pratiche di cancellazione dei crediti </t>
  </si>
  <si>
    <t>Predisposizione di specifica  informazione. Entro il 31 dicembre.</t>
  </si>
  <si>
    <t>Invio di promeria annuale per integrare i destinatari eventualmente cambiati per modifiche organizzative.</t>
  </si>
  <si>
    <t>Dirigente Area risorse e bilancio</t>
  </si>
  <si>
    <t>Monitoraggio delle scadenze di pagamento: aggiornamento trimestrale proprio elenco pratiche insolute</t>
  </si>
  <si>
    <t>Chiusura del credito</t>
  </si>
  <si>
    <t xml:space="preserve">Se incasso: chiusura del credito con emissione della reversale </t>
  </si>
  <si>
    <t xml:space="preserve">Struttura creditrice /Settore Bilancio </t>
  </si>
  <si>
    <t>Gestione precontenziosa del credito</t>
  </si>
  <si>
    <r>
      <rPr>
        <b/>
        <sz val="11"/>
        <rFont val="Calibri"/>
        <family val="2"/>
        <scheme val="minor"/>
      </rPr>
      <t xml:space="preserve">Se mancato incasso alla scadenza: </t>
    </r>
    <r>
      <rPr>
        <sz val="11"/>
        <rFont val="Calibri"/>
        <family val="2"/>
        <scheme val="minor"/>
      </rPr>
      <t xml:space="preserve">
Sollecito informale al debitore, anche per le vie brevi</t>
    </r>
  </si>
  <si>
    <t xml:space="preserve">Monitoraggio del credito </t>
  </si>
  <si>
    <t xml:space="preserve">Se sollecito informale non a buon fine entro 20 gg: invio prima richiesta formale di pagamento </t>
  </si>
  <si>
    <t>Eccesso di discrezionalità, assenza di controlli.</t>
  </si>
  <si>
    <t>mancato invio del sollecito formale favorendo il debitore</t>
  </si>
  <si>
    <t>Monitoraggio del credito</t>
  </si>
  <si>
    <t xml:space="preserve">Se prima richiesta di pagamento non a buon fine entro 30 gg.: invio seconda lettera di sollecito </t>
  </si>
  <si>
    <t>Se seconda lettera di sollecito non a buon fine entro termini previsti: trasmissione della pratica per il recupero del credito all’Ufficio legale di Ateneo</t>
  </si>
  <si>
    <t>Assenza di un sistema informatizzato (scadenziario)</t>
  </si>
  <si>
    <t>mancata trasmissione della pratica di recupero credito all'ufficio legale mantenendo il credito inevaso</t>
  </si>
  <si>
    <t>Sistema informatizzato che segnali i crediti oggetto di precedenti solleciti  (soluzione ottimale ma soggetta a tempistica del fornitore del software di contabilità)         -             In alternativa attivazione di procedura di verifica da parte del Settore bilancio sullo stato del credito.</t>
  </si>
  <si>
    <t>Predisposizione di una richiesta di specifica  informazione  sullo stato del credito (con riferimento alla fase di sollecito). Periodicità annuale. Entro il 31 dicembre.</t>
  </si>
  <si>
    <t xml:space="preserve">Raccolta dell'esito delle richieste con cadenza annuale entro il 28 febbraio. </t>
  </si>
  <si>
    <t>Gestione del contenzioso</t>
  </si>
  <si>
    <t>Avvio ed effettuazione procedure di gestione del contenzioso</t>
  </si>
  <si>
    <t>Ufficio legale di Ateneo</t>
  </si>
  <si>
    <t>mancata osservanza delle indicazioni procedurali di Ateneo</t>
  </si>
  <si>
    <t xml:space="preserve">mancato avvio della procedura legale </t>
  </si>
  <si>
    <t>Attivazione di procedura di verifica da parte del Settore bilancio della trasmissione della pratica all'Area legale nonché dell'avvio della procedura legale.</t>
  </si>
  <si>
    <t>Richiesta di specifica informazione  sullo stato del credito (con riferimento alla fase di contenzioso). Periodicità annuale. Predisposizione procedura entro il 31 dicembre.</t>
  </si>
  <si>
    <t>Comunicazione alla struttura creditrice dell'esito del contenzioso</t>
  </si>
  <si>
    <t xml:space="preserve">Qualora la pratica si sia conclusa con la concessione di una dilazione del pagamento al debitore, aggiornamento dell’Ufficio legale sull’adempimento o sull’eventuale inadempimento del debitore, anche di una sola rata
</t>
  </si>
  <si>
    <t>Assenza di controllo</t>
  </si>
  <si>
    <t xml:space="preserve">sporadica verifica del rispetto del piano di rateizzazione </t>
  </si>
  <si>
    <t>Verifica del Settore bilancio sullo stato di incasso del piano rateale del credito</t>
  </si>
  <si>
    <t>Predisposizione di una richiesta di specifica di informazione  sullo stato del credito (con riferimento alla fase di incasso rateale). Periodicità annuale. Entro il 31 dicembre.</t>
  </si>
  <si>
    <t>Monitoraggio dei crediti ai fini elaborazione del Bilancio di esercizio</t>
  </si>
  <si>
    <t>Invio alle Strutture responsabili del credito di un elenco dei crediti di loro pertinenza con l'indicazione dell'anno di iscrizione provenienza, che non risultano ancora riscossi</t>
  </si>
  <si>
    <t>Settore bilancio</t>
  </si>
  <si>
    <t xml:space="preserve">Valutazione di ciascun credito dandone indicazione se esigibile, non esigibile, prescritto, pratica all'ufficio legale, ecc.; con indicazione della data del sollecito più recente
</t>
  </si>
  <si>
    <t>valutazione non corretta dello stato del credito idonea a favorire il debitore</t>
  </si>
  <si>
    <t>Ricezione e controllo documentazione relativa ai titoli giuridici da cui dipendono i crediti a bilancio nonché la relazione sulle attività svolte dalle strutture per il recupero dei crediti</t>
  </si>
  <si>
    <t>Diminuzione e cancellazione dei crediti inesigibili</t>
  </si>
  <si>
    <r>
      <rPr>
        <b/>
        <sz val="11"/>
        <color theme="1"/>
        <rFont val="Calibri"/>
        <family val="2"/>
        <scheme val="minor"/>
      </rPr>
      <t>a1) Per crediti inesigibili  &gt; 100,00 €</t>
    </r>
    <r>
      <rPr>
        <sz val="11"/>
        <color theme="1"/>
        <rFont val="Calibri"/>
        <family val="2"/>
        <scheme val="minor"/>
      </rPr>
      <t xml:space="preserve">
Richiesta motivata delle ragioni della cancellazione del credito indicando il n. identificativo del documento di entrata (fattura/ generico di entrata) e l’eventuale voce COAN /numero e descrizione del progetto su cui recuperare il budget relativo al mancato introito
 </t>
    </r>
  </si>
  <si>
    <t xml:space="preserve">Determina Dirigente dell'Area / Delibera Consiglio Centro/ Dipartimento </t>
  </si>
  <si>
    <t xml:space="preserve">a2) Predisposizione istruttoria per cancellazione o diminuzione dei crediti CdA </t>
  </si>
  <si>
    <t>Settore Bilancio</t>
  </si>
  <si>
    <t xml:space="preserve">a3) Delibera CdA cancellazione o diminuzione dei crediti </t>
  </si>
  <si>
    <t>CdA</t>
  </si>
  <si>
    <t>Eccesso di discrezionalità del cda di deliberare una eventuale prosecuzione dell'azione di recupero</t>
  </si>
  <si>
    <t>decisione di procedere nell'attività di recupero per danneggiare il debitore al fine di favorire dei concorrenti</t>
  </si>
  <si>
    <t>a4) Cancellazione o diminuzione dal bilancio</t>
  </si>
  <si>
    <t xml:space="preserve">a5) Eventuale imputazione crediti cancellati al Fondo svalutazione crediti iscritto a bilancio
</t>
  </si>
  <si>
    <r>
      <rPr>
        <b/>
        <sz val="11"/>
        <rFont val="Calibri"/>
        <family val="2"/>
        <scheme val="minor"/>
      </rPr>
      <t>b1)  Per crediti inesigibili &lt; =100,00 €</t>
    </r>
    <r>
      <rPr>
        <sz val="11"/>
        <rFont val="Calibri"/>
        <family val="2"/>
        <scheme val="minor"/>
      </rPr>
      <t xml:space="preserve">: 
Richiesta motivata di cancellazione o diminuzione del credito e invio documentazione completa </t>
    </r>
  </si>
  <si>
    <t>Struttura creditrice</t>
  </si>
  <si>
    <t>assenza di controllo della reale documentazione presso le strutture</t>
  </si>
  <si>
    <t>accordo con il debitore al fine di non incassare somme di modico valore</t>
  </si>
  <si>
    <t>b2) Accertamento tipologia della cancellazione  o diminuzione e acquisizione richieste strutture</t>
  </si>
  <si>
    <t>b3) Cancellazione d'ufficio del credito</t>
  </si>
  <si>
    <t xml:space="preserve">b4) Eventuale imputazione crediti cancellati al Fondo svalutazione crediti iscritto a bilancio
</t>
  </si>
  <si>
    <t>b5) Informativa complessiva al CdA in sede di approvazione dell’utilizzo del fondo svalutazione crediti e comunque nell’ambito dell’istruttoria di approvazione del bilancio di esercizio</t>
  </si>
  <si>
    <t>delega cda a chiudere gli importi inferiori ai 100€</t>
  </si>
  <si>
    <t xml:space="preserve">Non si può individuare alcuna misura </t>
  </si>
  <si>
    <t>Affidamento diretto ex art. 36 comma 2 lett. A (D.L. 76/2020 art. 1 comma 2 lett. a) di lavori, servizi di architettura e ingegneria  &lt; 5.000€</t>
  </si>
  <si>
    <t>Segnalazione dell'esigenza dell'esecuzione dei  lavori o dell'affidamento di servizi architettura e ingegneria</t>
  </si>
  <si>
    <t>Struttura richiedende/Area Sviluppo Edilizio (ASE)</t>
  </si>
  <si>
    <t>Valutazione inidonea sussistenza dell'esigenza</t>
  </si>
  <si>
    <t>Avvio del processo in assenza di una reale esigenza</t>
  </si>
  <si>
    <t>In caso di rilevazione dell'esigenza da parte di ASE: attribuzione delle funzioni di RUP al Dirigente / personale di ASE</t>
  </si>
  <si>
    <t>Direttore Generale / Dirigente ASE</t>
  </si>
  <si>
    <t>Linee guida ANAC</t>
  </si>
  <si>
    <t>Mancata rotazione dei RUP</t>
  </si>
  <si>
    <t>In caso di segnalazione dell'esigenza da parte di altre strutture: individuazione e nomina del RUP</t>
  </si>
  <si>
    <t>Mancata valutazione dei presupposti per l'affidamento dell'ufficio di RUP. Mancata rotazione dei RUP.</t>
  </si>
  <si>
    <t xml:space="preserve"> RUP individuato sulla base di un accordo corruttivo</t>
  </si>
  <si>
    <t>Predisposizione della documentazione tecnica (Capitolato, Progetto, Computo metrico)</t>
  </si>
  <si>
    <t>RUP con eventuale supporto del Servizio gestione contratti</t>
  </si>
  <si>
    <t>Assenza di controlli nel verificare le esigenze dichiarate con le reali necessità della Stazione Appaltante</t>
  </si>
  <si>
    <t>Previsione di condizioni dell'incarico favorevoli all'incaricato terzo</t>
  </si>
  <si>
    <t>Calcolo della parcella da parte del RUP, effettuato sulla base dell'importo lavori desunto dalla documentazione tecnica o sulla base di preventivo richiesto ai professionisti. Se importo &lt; 5000 €:</t>
  </si>
  <si>
    <t xml:space="preserve">RUP </t>
  </si>
  <si>
    <t>Assenza di controlli nella determinazione della parcella.</t>
  </si>
  <si>
    <r>
      <t xml:space="preserve">Deliberata quantificazione in eccesso dell'Importo della parcella </t>
    </r>
    <r>
      <rPr>
        <strike/>
        <sz val="10"/>
        <rFont val="Calibri"/>
        <family val="2"/>
        <scheme val="minor"/>
      </rPr>
      <t xml:space="preserve">  </t>
    </r>
    <r>
      <rPr>
        <sz val="10"/>
        <rFont val="Calibri"/>
        <family val="2"/>
        <scheme val="minor"/>
      </rPr>
      <t>con attribuzioni di funzioni non reali e/o non eseguibili</t>
    </r>
  </si>
  <si>
    <t>Acquisizione Smart CIG</t>
  </si>
  <si>
    <t xml:space="preserve"> Mancanza di un controllo sull'utilizzo dei CIG.</t>
  </si>
  <si>
    <t>Riutilizzo CIG.</t>
  </si>
  <si>
    <t>Acquisizione CUP</t>
  </si>
  <si>
    <t>Dirigente con eventuale supporto  del Servizio gestione contratti</t>
  </si>
  <si>
    <t>Trasmissione al Servizio gestione contratti della documentazione tecnica e del CIG</t>
  </si>
  <si>
    <t>Predisposizione documentazione amministrativa per l'affidamento e verifica disponibilità finanziaria</t>
  </si>
  <si>
    <t>Servizio gestione contratti</t>
  </si>
  <si>
    <t>Individuazione dei contraenti e/o del numero di operatori economici da invitare all'affidamento diretto  estrazione dei nominativi tramite elenco telematico e rispetto del principio di rotazione</t>
  </si>
  <si>
    <t>Eccesso di discrezionalità: il RUP può scegliere  di non avvalersi di nominativi da elenco telematico</t>
  </si>
  <si>
    <t>Attibuzione di incarico a terzi scelti per motivi di favore</t>
  </si>
  <si>
    <t>Creazione di un elenco ad opera dei RUP sulla base dei precedenti incarichi svolti, parallelo all'elenco telematico per le procedure sotto la soglia dell'affidamento diretto, di operatori economici suddivisi per categorie acquisendo i curricula, al quale acedere per intervetni urgenti e/o che richiedono qualità ed affidabilità.
In caso di non utilizzo dell'elenco, obbligo di motivazione esplicitata nella determina.</t>
  </si>
  <si>
    <t xml:space="preserve">
Atto dirigenziale.
Tempo di realizzazone completa: entro il  31/12/2021</t>
  </si>
  <si>
    <t xml:space="preserve">Creazione dell'elenco suddiviso per categorie di affidamento (DL -CSE- OG2 OG1   ecc…).
Verifica degli affidamenti a operatori economici ricompresi nell'elenco sul campione considerato. </t>
  </si>
  <si>
    <t>DIRIGENTE ASE</t>
  </si>
  <si>
    <t>In caso di mancata individuazione da parte del RUP: estrazione dei nominativi tramite elenco telematico e rispetto del principio di rotazione</t>
  </si>
  <si>
    <t xml:space="preserve"> Modifica manuale  dell'elenco telematico</t>
  </si>
  <si>
    <t xml:space="preserve">Modifica dell'elenco interno in modalità solo collegiale ad opera dei RUP tecnici. </t>
  </si>
  <si>
    <t>Applicazione del principo di estrazione e/o rotazione  dopo comletamento dell'elenco.
Tempo di realizzazone completa: entro il  31/12/2021</t>
  </si>
  <si>
    <t xml:space="preserve">Verifica degli affidamenti a operatori economici ricompresi nell'elenco sul campione considerato. </t>
  </si>
  <si>
    <t>NON ASE - ALTRO DIRIGENTE TECNICO</t>
  </si>
  <si>
    <t>Invio richiesta preventivo/invito agli operatori economici precedentemente individuati via pec (ferma restando la possibilità di effettuare comunque la procedura tramite SINTEL)</t>
  </si>
  <si>
    <t>Eventuale sopralluogo con operatori interessati</t>
  </si>
  <si>
    <t>RUP o tecnico individuato dal RUP</t>
  </si>
  <si>
    <t>Autonomia nei sopralluoghi.</t>
  </si>
  <si>
    <t xml:space="preserve">Attuazione accordi illeciti </t>
  </si>
  <si>
    <t>Il tecnico (che effettua il sopralluogo) consegna al suo referente l'importo dei lavori a perizia prima del sopralluogo, in modo che la base d'asta sia immodificabile in fase successiva al sopralluogo (salvo casi eccezionali, quali  errori di calcolo in perizia, i quali comunque andranno accettati dal dirigente dell'Area).</t>
  </si>
  <si>
    <t>Tramite programma GPL approvazione del dirigente  della  perizia prima del sopralluogo.
Attuazione entro il primo semestre 2021.</t>
  </si>
  <si>
    <t>Numero di basi d'asta modificate (salvo giusta causa) sul totale.</t>
  </si>
  <si>
    <t>Dirigente delle rispettive aree tecniche</t>
  </si>
  <si>
    <t>Ricezione comunicazioni da operatori economici e risposte ai chiarimenti via pec (o tramite il canale comunicazioni di Sintel)</t>
  </si>
  <si>
    <t>RUP con supporto del Servizio gestione contratti</t>
  </si>
  <si>
    <t xml:space="preserve">Procedura semplificata con ricezione delle offerte tramite mail
</t>
  </si>
  <si>
    <r>
      <t xml:space="preserve">Violazione della </t>
    </r>
    <r>
      <rPr>
        <i/>
        <sz val="10"/>
        <rFont val="Calibri"/>
        <family val="2"/>
        <scheme val="minor"/>
      </rPr>
      <t>par conditio</t>
    </r>
    <r>
      <rPr>
        <sz val="10"/>
        <rFont val="Calibri"/>
        <family val="2"/>
        <scheme val="minor"/>
      </rPr>
      <t>non fornendo ad altri le risposte date a un singolo operatore economico.</t>
    </r>
  </si>
  <si>
    <t>Ogni comunicazione concernente importi economici deve avvenire tramite pec di struttura, gestita dalla segreteria di supporto che provvede sempre alla protocollazione .
Controllo periodico (con cadenza semestrale) a campione delle comunicazioni al fine di verificare eventuali anomalie.</t>
  </si>
  <si>
    <t>Atto dirigenziale.
Protocollo applicativo entro il primo semestre 2021.</t>
  </si>
  <si>
    <t>Rilievo eventuali comunicazioni anomale.</t>
  </si>
  <si>
    <t>Aperture offerte, valutazione, verbali</t>
  </si>
  <si>
    <t>Capitolato di gara</t>
  </si>
  <si>
    <t>Proposta di affidamento via pec (o sintel)</t>
  </si>
  <si>
    <t>Espletamento verifiche requisiti generali su operatore aggiudicatario art. 80 codice contratti</t>
  </si>
  <si>
    <t xml:space="preserve">
Mancato espletamento delle verifiche </t>
  </si>
  <si>
    <t>Affidamento a soggetto privo dei requisiti</t>
  </si>
  <si>
    <t>Espletamento delle verifiche relative alla comprova requisiti ex art. 83 codice contratti se previsto  dalla richiesta di preventivo</t>
  </si>
  <si>
    <t>Servizio gestione contratti e RUP</t>
  </si>
  <si>
    <t xml:space="preserve">
Mancato espletamento delle verifiche</t>
  </si>
  <si>
    <t>Report di aggiudicazione efficace (se procedura effettuta su Sintel altrimenti si passa alla Determina Unica)</t>
  </si>
  <si>
    <t>Determina unica (contenente determinazione a contrarre, affidamento e nomina RUP qualora non di ASE e non precedentemente nominato)</t>
  </si>
  <si>
    <t>Comunicazione agli operatori non aggiudicatari via mail (o tramite il canale comunicazioni di Sintel)</t>
  </si>
  <si>
    <t>Richiesta all'affidatario dei documenti necessari alla stipula del contratto (polizza, anticorruzione, L. 136/2010 art. 3, trasmissione codice di comportamento, scheda anagrafica, atto costitutivo RTP, ecc.) e verifica</t>
  </si>
  <si>
    <t>Omissione di richiest di documentazione</t>
  </si>
  <si>
    <t xml:space="preserve">Predisposizione lettera commerciale - contratto e accettazione clausole vessatorie </t>
  </si>
  <si>
    <t xml:space="preserve">Sottoscrizione lettera commericale - contratto </t>
  </si>
  <si>
    <t>Scambio di lettere commerciali - contratto</t>
  </si>
  <si>
    <t>Dirigente con supporto del Servizio gestione contratti</t>
  </si>
  <si>
    <t xml:space="preserve">
Assenza di controllo su
Mancata pubblicazione</t>
  </si>
  <si>
    <t>Occultamento di una procedura non corretta</t>
  </si>
  <si>
    <t>Programmazione forniture e servizi,</t>
  </si>
  <si>
    <t>Adozione dell'Elenco Biennale ed Elenco Annuale di forniture e servizi</t>
  </si>
  <si>
    <t>Direzione di CeDIA, con il coinvolgimento talvolta del CTS (tempi troppo stretti per scarsità di risorse umane a supporto della Direzione di CeDIA)</t>
  </si>
  <si>
    <t>Scarsa attitudine alla programmazione e ridotti tempi di definizione della programmazione, del budget autorizzatorio, e degli obiettivi pluriennali. Assenza di una procedura organizzativa centralizzata (area dirigenziali) che permetta nei tempi tecnici corretti una valutazione di merito delle richieste (ad esempio PC,  servizi applicativi,....) anche a valle dell'acquisizione di criteri sull'acquisizione di questo tipo di servizi.</t>
  </si>
  <si>
    <t>Inserimento negli elenchi di necessità non fondate o non prioritarie</t>
  </si>
  <si>
    <t>Pubblicazione dell'Elenco Biennale ed Elenco Annuale di forniture e servizi</t>
  </si>
  <si>
    <t>Mancanza di un'automazione tra la produzione della determina e la programmazione biennale.</t>
  </si>
  <si>
    <t>Omissione o occultamento di voci non prioritarie/non correttamente programmate</t>
  </si>
  <si>
    <t>interoperabilità tra Bilancio e programmazione Biennale e Protocollo. Si tratta di un processo trasversale all'Ateneo che coinvolge diverse aree dirigenziali.</t>
  </si>
  <si>
    <t>Occorre procedere nell'acquisizione di sw e integrazione degli stessi. Dunque occorre con le aree funzionali coinvolte interloquire con Cineca ed altre università (ad esempio UNIMI) e il fornitore del Protocollo.Entro 31 dicembre 2021 studio di fattibilità e una quotazione degli interventi</t>
  </si>
  <si>
    <t>Entro 31 dicembre 2021 verifica dello studio di fattibilità e della quotazione degli interventi</t>
  </si>
  <si>
    <t>Cedia</t>
  </si>
  <si>
    <t>Affidamento dir. per acquisizione beni e servizi IT</t>
  </si>
  <si>
    <t>definizione del fabbisogno di beni e servizi IT</t>
  </si>
  <si>
    <t xml:space="preserve">Segnalazione dell'esigenza  di beni e servizi (con sistemi multicanali da parte di aree dirigenziali, Direttore Generale, Rettore, Prorettori, Delegati,  o da Settori e Servizi di CeDIA) </t>
  </si>
  <si>
    <t>Struttura richiedente/CeDIA</t>
  </si>
  <si>
    <t>Mancanza di una centralizzazione e di una programmazione per la transizione digitale.</t>
  </si>
  <si>
    <t>Segnalazione di un'esigenza non effettivamente necessaria o prioritaria.</t>
  </si>
  <si>
    <t>e accertamento dell'esigenza</t>
  </si>
  <si>
    <t>Accertamento dell'esigenza</t>
  </si>
  <si>
    <t>CeDIA (personale tecnico e amministrativo)</t>
  </si>
  <si>
    <t>Difficoltà di individuare l'effettiva urgenza dell'esigenza</t>
  </si>
  <si>
    <t>Accertamento non veritiero</t>
  </si>
  <si>
    <t>Progettazione e Gestione della procedura negoziale</t>
  </si>
  <si>
    <t>Individuazione RUP/nomina RUP</t>
  </si>
  <si>
    <t>In caso di attribuzione di funzioni di RUP al Dirigente di CeDIA Direttore Generale
In attribuzione di funzioni al personale di CeDIA: Dirigente CeDIA</t>
  </si>
  <si>
    <t>Adozione di criteri per l'individuazione dei RUP all'interno  di CEDIA sulla base della sola competenza tecnica, con conseguente scarsa possibilità rotazione</t>
  </si>
  <si>
    <t>Individuazione dei RUP sulla base di accordo corruttivo</t>
  </si>
  <si>
    <t>I rup e i dec devono appartenere a aree diverse</t>
  </si>
  <si>
    <t xml:space="preserve">Regolamento interno all'ateneo dove là possibile il RUP afferisce  all'area funzionale che conosce anche meglio di CeDIA il dominio di applicazione del servizio richiesto. Proposta alla Direzione Generale entro 31 ottobre 2021. </t>
  </si>
  <si>
    <t>entro 31 dicembre verifica dell'attuatibilità e attuazione.</t>
  </si>
  <si>
    <t>CeDIA</t>
  </si>
  <si>
    <t>Eventuale individuazione DEC</t>
  </si>
  <si>
    <t>Su proposta del RUP, nomina  del Direttore Generale o del Dirigente CeDIA</t>
  </si>
  <si>
    <t>Individuazione del DEC sulla base di accordo corruttivo</t>
  </si>
  <si>
    <t>I rup e i dec devonoappartenere a aree diverse</t>
  </si>
  <si>
    <t>Regolamento interno all'ateneo dove là possibile se il RUP appartiene a CeDIA il DEC deve afferire all'area funzionale che ha richiesto e/o utilizza il servizio IT. Proposta alla Direzione Generale entro 31 ottobre 2021</t>
  </si>
  <si>
    <t>Acquisizione CIG derivato</t>
  </si>
  <si>
    <t>Settore di Supporto Area, Dirigente CeDIA, Caposervizio CeDIA</t>
  </si>
  <si>
    <t>Predisposizione della relazione tecnico illustrativa contenenente gli elementi tecnici, amministrativi e contrattuali oggetto dell'approvvigionamento.</t>
  </si>
  <si>
    <t>Dirigente e Caposervizio e/o Caposettore tecnici CeDIA con la responsabile del Settore a supporto di Area per la verifica di disponibilità economica. Raramente con referenti dell'area funzionale richiedente.</t>
  </si>
  <si>
    <t>Responsabilità in capo al Servizio o alla Direzione o al RUP, comunque della stessa Struttura CeDIA - Potere decisionale esclusivo e concentrato all'interno di CEDIA</t>
  </si>
  <si>
    <t>Accordo corruttivo  tra gli attori coinvolti</t>
  </si>
  <si>
    <t>Determina a contrarre/delibera</t>
  </si>
  <si>
    <t>Dirigente CeDIA se importo è inferiore a 40.000 euro iva esclusa; Direttore Generale per importi compresi tra 40.000 euro e il valore della soglia europea, oltre CDA</t>
  </si>
  <si>
    <t>Se inferiore a 40,000 euro, potere decisionale esclusivo e concentrato all'interno di CEDIA</t>
  </si>
  <si>
    <t>Pubblicazione della determina a contrarre/delibera</t>
  </si>
  <si>
    <t>Settore a Supporto dell'Area/Collegi</t>
  </si>
  <si>
    <t xml:space="preserve"> Omissione degli adempimenti in tema di trasparenza</t>
  </si>
  <si>
    <t>La determina deve essere pubblicata a partire dalla repertoriazione sulla piattaforma applicativa del Protocollo.</t>
  </si>
  <si>
    <t>Acquisizione della funzione sulla piattaforma del Protocollo Federato. Proposta entro giugno 2021 al Responsabile del Protocollo</t>
  </si>
  <si>
    <t>entro il 31 dicembre 2021 verifica dell'applicazione</t>
  </si>
  <si>
    <t>Emissione piano fabbisogni come da Convenzione Consip o SPC Cloud</t>
  </si>
  <si>
    <t>RUP e collaboratori</t>
  </si>
  <si>
    <t>Convenzione</t>
  </si>
  <si>
    <t>Predisposizione Ordine</t>
  </si>
  <si>
    <t>Tecnico, amministrativo, Caposervizio, Settore di Supporto all'Area</t>
  </si>
  <si>
    <t>Gestione dell'Ordine</t>
  </si>
  <si>
    <t>Firma Ordine</t>
  </si>
  <si>
    <t>Dirigente CeDIA</t>
  </si>
  <si>
    <t>Trasmissione ordine UGOV all'operatore</t>
  </si>
  <si>
    <t>Settore supporto all'Area</t>
  </si>
  <si>
    <t>LEGENDA</t>
  </si>
  <si>
    <t>AREA</t>
  </si>
  <si>
    <t>COED</t>
  </si>
  <si>
    <t>DIDA</t>
  </si>
  <si>
    <t>DIRGE</t>
  </si>
  <si>
    <t>PROMO</t>
  </si>
  <si>
    <t>GARE</t>
  </si>
  <si>
    <t>APPR</t>
  </si>
  <si>
    <t>PERS-TABS</t>
  </si>
  <si>
    <t>PERS-DOCENTI</t>
  </si>
  <si>
    <t>RIBI</t>
  </si>
  <si>
    <t>SVIL</t>
  </si>
  <si>
    <t>CEDIA</t>
  </si>
  <si>
    <t>LEGE</t>
  </si>
  <si>
    <t>Area conservazione edilizia</t>
  </si>
  <si>
    <t>Area didattica</t>
  </si>
  <si>
    <t>Area direzionale</t>
  </si>
  <si>
    <t>Area legale e generale</t>
  </si>
  <si>
    <t>Area logistica</t>
  </si>
  <si>
    <t>Area negoziale</t>
  </si>
  <si>
    <t>Area orientamento</t>
  </si>
  <si>
    <t xml:space="preserve">Area personale </t>
  </si>
  <si>
    <t>Area risorse e bilancio</t>
  </si>
  <si>
    <t>Area sviluppo edilizia</t>
  </si>
  <si>
    <t>Centro dati, informatica e telematica di Ateneo</t>
  </si>
  <si>
    <t>affidamento diretto appalti per manutenzione ordinaria opere civili in via d'urgenza</t>
  </si>
  <si>
    <t>selezione dei dottorandi</t>
  </si>
  <si>
    <t>gestione del ciclo annuale della performance (D.lgs n. 150/2009)</t>
  </si>
  <si>
    <t>RINT</t>
  </si>
  <si>
    <t>Area internazionalizzazione, ricerca e terza missione</t>
  </si>
  <si>
    <t>Supporto alla definizione e qualità
dell’offerta formativa</t>
  </si>
  <si>
    <t>Affidamento di incarichi di insegnamento nei master ai sensi della L. 240/2010, art. 23, comma 1 e comma 2</t>
  </si>
  <si>
    <t>Progettazione didattica</t>
  </si>
  <si>
    <t>Definizione dei contenuti didattici del master che si propone di attivare</t>
  </si>
  <si>
    <t>Comitato di gestione del master</t>
  </si>
  <si>
    <t>contenuti didattici a discrezione del Comitato</t>
  </si>
  <si>
    <t>arbitrarietà del processo decisionale</t>
  </si>
  <si>
    <t>Supporto alla definizione delle modalità di realizzazione del master (individuazione stakeholder, ricerca partner, profili professionali in uscita e analisi fabbisogni professionali del mercato del lavoro, definizione budget, metodologie didattiche)</t>
  </si>
  <si>
    <t>Ufficio deputato alla gestione amministrativa del master</t>
  </si>
  <si>
    <t>L'Ufficio deputato alla gestione del master è indicato nel progetto e nel bando  del master</t>
  </si>
  <si>
    <t>mancanza di analisi dei fabbisogni/mercato</t>
  </si>
  <si>
    <t>Abuso della discrezionalità sui temi da trattare</t>
  </si>
  <si>
    <t>Redazione della proposta di attivazione del master completa della scheda progetto con il piano didattico, l'indicazione degli insegnamenti che si propone di affidare a docenti dipendenti di Unige e degli insegnamenti che per esigenze didattiche si propone di affidare a professionisti esterni</t>
  </si>
  <si>
    <t>mancanza di controllo sulla proposta di progetto</t>
  </si>
  <si>
    <t>Redazione istruttoria per Consiglio di Dipartimento (CdD) e Consiglio di Scuola (CdS)</t>
  </si>
  <si>
    <t>Approvazione della proposta di attivazione del master con delega al Comitato di Gestione (CdG) per la definizione dei profili professionali più adeguati per ricoprire gli insegnamenti vacanti e delle relative modalità di reclutamento (L. 240/2010, art. 23 comma 1 o comma 2)</t>
  </si>
  <si>
    <t>Consiglio di Dipartimento
Consiglio di Scuola</t>
  </si>
  <si>
    <t>controllo solo formale sugli obiettivi formativi</t>
  </si>
  <si>
    <t>avvio di iniziative non significative dal punto di vista formativo</t>
  </si>
  <si>
    <t>Redazione istruttoria per Senato Accademico e Consiglio di Amministrazione</t>
  </si>
  <si>
    <t>Approvazione della proposta di attivazione del master</t>
  </si>
  <si>
    <t>controllo solo formale sulla proposta di progetto</t>
  </si>
  <si>
    <t>approvazione di iniziative non significative dal punto di vista formativo</t>
  </si>
  <si>
    <t>Reclutamento dei docenti ai sensi della L. 240/2010, art. 23, comma 1 e comma 2</t>
  </si>
  <si>
    <t>Individuazione dei possibili docenti che rispondono ai requisiti di cui all'art. 23, comma 1, della L. 240/2010</t>
  </si>
  <si>
    <t>mancanza di controllo sul curriculum dei docenti</t>
  </si>
  <si>
    <t>arbitraria individuazione dei possibili docenti in assenza dei presupposti</t>
  </si>
  <si>
    <t>Individuazione degli insegnamenti vacanti per i quali si ritiene necessario procedere all'individuazione dei docenti secondo quanto disposto dall'art. 23, comma 2, della L. 240/2010</t>
  </si>
  <si>
    <t>Richiesta di attivazione di procedura comparativa per gli insegnamenti vacanti al Settore apprendimento permanente</t>
  </si>
  <si>
    <t>mancanza di controllo sulla proposta di attivazione della procedura</t>
  </si>
  <si>
    <t>abuso di discrezionalità sui profili professionali individuati - Attivazione di procedura comparativa per gli insegnamenti vacanti in assenza di presupposti</t>
  </si>
  <si>
    <t xml:space="preserve">Ricognizione interna di personale di ateneo in possesso dei requisiti necessari per la copertura dell'insegnamento </t>
  </si>
  <si>
    <t>Dirigente Area internazionalizzazione, ricerca e terza missione</t>
  </si>
  <si>
    <t>Individuazione dei Commissari per la procedura comparativa</t>
  </si>
  <si>
    <t>mancanza di controllo nella scelta dei commissari</t>
  </si>
  <si>
    <t>Abuso della discrezionalità sull'individuazione dei nominativi</t>
  </si>
  <si>
    <t>introdurre la rotazione tra i docenti del Comitato di Gestione che fanno parte della commissione</t>
  </si>
  <si>
    <t>verbale del Comitato di gestione che nomina i membri della Commissione di valutazione</t>
  </si>
  <si>
    <t>Direttore del Master</t>
  </si>
  <si>
    <t>Indizione procedura di valutazione comparativa per l'individuazione dei docenti da nominare ai sensi della L. 240/2010, art. 23, comma 2 mediante avviso completo di commissione giudicatrice</t>
  </si>
  <si>
    <t>assenza di criteri univoci per l'identificazione del docente più idoneo</t>
  </si>
  <si>
    <t>Abuso della discrezionalità sull'individuazione dei criteri di scelta</t>
  </si>
  <si>
    <t>Ricezione domande di partecipazione alla procedura</t>
  </si>
  <si>
    <t>Esame delle candidature</t>
  </si>
  <si>
    <t>Commissione giudicatrice</t>
  </si>
  <si>
    <t>eccessiva discrezionalità nella valutazione</t>
  </si>
  <si>
    <t>redazione della graduatoria favorendo un determinato candidato sulla base di un accordo corruttivo</t>
  </si>
  <si>
    <t>introdurre una figura terza esterna al Comitato di gestione, per esempio un docente del dipartimento, che collabori alla stesura dei criteri di valutazione</t>
  </si>
  <si>
    <t>verbale del Commissione di selezione</t>
  </si>
  <si>
    <t>Individuazione dei docenti da incaricare ai sensi della L. 240/2010, art. 23, comma 2</t>
  </si>
  <si>
    <t>assenza di controllo sul rispetto della graduatoria</t>
  </si>
  <si>
    <t>indivuduazione del soggetto a cui attribuire l'incarico sulla base di accordi corruttivi</t>
  </si>
  <si>
    <t>entrambe le azioni di cui sopra dovrebbero escludere il verificarsi di questa azione corruttiva</t>
  </si>
  <si>
    <t>Proposta al CdD del corpo docente completo dei docenti individuati ai sensi della L. 240/2010, art. 23, comma 1 e del comma 2</t>
  </si>
  <si>
    <t>Nomina del corpo docente del master</t>
  </si>
  <si>
    <t>Consiglio di Dipartimento</t>
  </si>
  <si>
    <t>Affidamento degli incarichi di docenza</t>
  </si>
  <si>
    <t>Ricezione estratto di verbale con corpo docente</t>
  </si>
  <si>
    <t>Acquisizione documenti ai sensi della normativa in materia di anticorruzione e privacy</t>
  </si>
  <si>
    <t>Predisposizione incarico di docenza</t>
  </si>
  <si>
    <t>Firma dell'incarico di docenza</t>
  </si>
  <si>
    <t>Accettazione dell'incarico di docenza</t>
  </si>
  <si>
    <t>Docente incaricato</t>
  </si>
  <si>
    <t>Adempimento obblighi in materia di trasparenza</t>
  </si>
  <si>
    <t>SIGLA</t>
  </si>
  <si>
    <t>affidamento di incarichi di insegnamento nei master ai sensi della L. 240/2010, art. 23, comma 1 e comma 2</t>
  </si>
  <si>
    <t>affidamento incarico di patrocinio legale</t>
  </si>
  <si>
    <t>esecuzione e gestione operativa dei contratti legati ai servizi generali e logistici</t>
  </si>
  <si>
    <t>affidamento diretto ex art. 36 comma 2 lett. a) della L. 120/2020 (fino al 31/12/2021) di forniture e servizi di importo fino a € 75.000</t>
  </si>
  <si>
    <t>selezione Tutor didattici e Tutor didattici alla pari (L. 390/91 e L. 509/99)</t>
  </si>
  <si>
    <t>reclutamento e selezione del personale a tempo determinato e tempo indeterminato</t>
  </si>
  <si>
    <t>assunzione di professori e ricercatori a tempo determinato</t>
  </si>
  <si>
    <t>monitoraggio e gestione dei crediti</t>
  </si>
  <si>
    <t>affidamento diretto ex art. 36 comma 2 lett. A (D.L. 76/2020 art. 1 comma 2 lett. a) di lavori, servizi di architettura e ingegneria &lt; 5.000 €</t>
  </si>
  <si>
    <t>affidamento diretto per acquisizione di beni e servizi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</si>
</sst>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8" formatCode="0.0"/>
  </numFmts>
  <fonts count="4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2"/>
      <name val="Calibri"/>
      <family val="2"/>
    </font>
    <font>
      <b/>
      <sz val="12"/>
      <name val="Calibri"/>
      <family val="2"/>
    </font>
    <font>
      <b/>
      <sz val="12"/>
      <color rgb="FF0070C0"/>
      <name val="Calibri"/>
      <family val="2"/>
      <scheme val="minor"/>
    </font>
    <font>
      <sz val="12"/>
      <color rgb="FFFF0000"/>
      <name val="Calibri"/>
      <family val="2"/>
      <scheme val="minor"/>
    </font>
    <font>
      <sz val="12"/>
      <name val="Calibri"/>
      <family val="2"/>
      <scheme val="minor"/>
    </font>
    <font>
      <b/>
      <sz val="12"/>
      <name val="Calibri"/>
      <family val="2"/>
      <scheme val="minor"/>
    </font>
    <font>
      <sz val="16"/>
      <color theme="1"/>
      <name val="Calibri"/>
      <family val="2"/>
      <scheme val="minor"/>
    </font>
    <font>
      <b/>
      <sz val="12"/>
      <color rgb="FFFF1919"/>
      <name val="Calibri"/>
      <family val="2"/>
      <scheme val="minor"/>
    </font>
    <font>
      <i/>
      <sz val="12"/>
      <name val="Calibri"/>
      <family val="2"/>
      <scheme val="minor"/>
    </font>
    <font>
      <sz val="11"/>
      <name val="Calibri"/>
      <family val="2"/>
      <scheme val="minor"/>
    </font>
    <font>
      <i/>
      <sz val="11"/>
      <color theme="1"/>
      <name val="Calibri"/>
      <family val="2"/>
      <scheme val="minor"/>
    </font>
    <font>
      <sz val="10"/>
      <name val="Calibri"/>
      <family val="2"/>
      <scheme val="minor"/>
    </font>
    <font>
      <sz val="12"/>
      <color theme="1"/>
      <name val="Calibri"/>
      <family val="2"/>
      <scheme val="minor"/>
    </font>
    <font>
      <b/>
      <sz val="10"/>
      <name val="Calibri"/>
      <family val="2"/>
      <scheme val="minor"/>
    </font>
    <font>
      <sz val="10"/>
      <color theme="1"/>
      <name val="Calibri"/>
      <family val="2"/>
      <scheme val="minor"/>
    </font>
    <font>
      <sz val="14"/>
      <color theme="1"/>
      <name val="Calibri"/>
      <family val="2"/>
      <scheme val="minor"/>
    </font>
    <font>
      <b/>
      <sz val="11"/>
      <name val="Calibri"/>
      <family val="2"/>
      <scheme val="minor"/>
    </font>
    <font>
      <b/>
      <sz val="11"/>
      <color rgb="FF0070C0"/>
      <name val="Calibri"/>
      <family val="2"/>
      <scheme val="minor"/>
    </font>
    <font>
      <sz val="11"/>
      <name val="Segoe UI"/>
      <family val="2"/>
    </font>
    <font>
      <sz val="11"/>
      <color theme="1"/>
      <name val="Segoe UI"/>
      <family val="2"/>
    </font>
    <font>
      <b/>
      <sz val="16"/>
      <color rgb="FF0070C0"/>
      <name val="Calibri"/>
      <family val="2"/>
      <scheme val="minor"/>
    </font>
    <font>
      <i/>
      <sz val="11"/>
      <color theme="1"/>
      <name val="Segoe UI"/>
      <family val="2"/>
    </font>
    <font>
      <sz val="10"/>
      <color rgb="FFFF0000"/>
      <name val="Calibri"/>
      <family val="2"/>
      <scheme val="minor"/>
    </font>
    <font>
      <sz val="10"/>
      <color rgb="FF000000"/>
      <name val="Calibri"/>
      <family val="2"/>
      <scheme val="minor"/>
    </font>
    <font>
      <b/>
      <sz val="14"/>
      <color rgb="FF0070C0"/>
      <name val="Calibri"/>
      <family val="2"/>
      <scheme val="minor"/>
    </font>
    <font>
      <sz val="11"/>
      <color rgb="FF00B050"/>
      <name val="Calibri"/>
      <family val="2"/>
      <scheme val="minor"/>
    </font>
    <font>
      <strike/>
      <sz val="10"/>
      <name val="Calibri"/>
      <family val="2"/>
      <scheme val="minor"/>
    </font>
    <font>
      <sz val="11"/>
      <name val="Calibri"/>
      <family val="2"/>
    </font>
    <font>
      <i/>
      <sz val="10"/>
      <name val="Calibri"/>
      <family val="2"/>
      <scheme val="minor"/>
    </font>
    <font>
      <b/>
      <sz val="14"/>
      <color theme="4" tint="-0.249977111117893"/>
      <name val="Calibri"/>
      <family val="2"/>
      <scheme val="minor"/>
    </font>
    <font>
      <b/>
      <sz val="14"/>
      <color rgb="FFFF1919"/>
      <name val="Calibri"/>
      <family val="2"/>
      <scheme val="minor"/>
    </font>
    <font>
      <sz val="14"/>
      <name val="Calibri"/>
      <family val="2"/>
      <scheme val="minor"/>
    </font>
    <font>
      <b/>
      <sz val="14"/>
      <name val="Calibri"/>
      <family val="2"/>
      <scheme val="minor"/>
    </font>
    <font>
      <sz val="12"/>
      <color theme="4"/>
      <name val="Calibri"/>
      <family val="2"/>
      <scheme val="minor"/>
    </font>
    <font>
      <b/>
      <sz val="14"/>
      <color theme="1"/>
      <name val="Calibri"/>
      <family val="2"/>
      <scheme val="minor"/>
    </font>
  </fonts>
  <fills count="15">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66FF99"/>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bgColor theme="9" tint="0.79998168889431442"/>
      </patternFill>
    </fill>
    <fill>
      <patternFill patternType="solid">
        <fgColor theme="4"/>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4" fillId="0" borderId="0"/>
    <xf numFmtId="0" fontId="4" fillId="0" borderId="0"/>
    <xf numFmtId="0" fontId="1" fillId="0" borderId="0"/>
    <xf numFmtId="43" fontId="1" fillId="0" borderId="0" applyFont="0" applyFill="0" applyBorder="0" applyAlignment="0" applyProtection="0"/>
  </cellStyleXfs>
  <cellXfs count="449">
    <xf numFmtId="0" fontId="0" fillId="0" borderId="0" xfId="0"/>
    <xf numFmtId="0" fontId="9" fillId="0" borderId="1" xfId="2" applyFont="1" applyBorder="1" applyAlignment="1">
      <alignment vertical="top" wrapText="1"/>
    </xf>
    <xf numFmtId="0" fontId="1" fillId="0" borderId="8" xfId="3" applyBorder="1"/>
    <xf numFmtId="0" fontId="1" fillId="0" borderId="0" xfId="3" applyBorder="1"/>
    <xf numFmtId="0" fontId="1" fillId="0" borderId="12" xfId="3" applyBorder="1"/>
    <xf numFmtId="0" fontId="1" fillId="0" borderId="9" xfId="3" applyBorder="1" applyAlignment="1">
      <alignment horizontal="left"/>
    </xf>
    <xf numFmtId="0" fontId="1" fillId="0" borderId="10" xfId="3" applyBorder="1" applyAlignment="1">
      <alignment horizontal="left"/>
    </xf>
    <xf numFmtId="0" fontId="1" fillId="0" borderId="11" xfId="3" applyBorder="1" applyAlignment="1">
      <alignment horizontal="left"/>
    </xf>
    <xf numFmtId="0" fontId="1" fillId="0" borderId="8" xfId="3" applyBorder="1" applyAlignment="1">
      <alignment horizontal="left"/>
    </xf>
    <xf numFmtId="0" fontId="1" fillId="0" borderId="0" xfId="3" applyBorder="1" applyAlignment="1">
      <alignment horizontal="left"/>
    </xf>
    <xf numFmtId="0" fontId="1" fillId="0" borderId="12" xfId="3" applyBorder="1" applyAlignment="1">
      <alignment horizontal="left"/>
    </xf>
    <xf numFmtId="0" fontId="1" fillId="0" borderId="13" xfId="3" applyBorder="1" applyAlignment="1">
      <alignment horizontal="left" vertical="top" wrapText="1"/>
    </xf>
    <xf numFmtId="0" fontId="1" fillId="0" borderId="14" xfId="3" applyBorder="1" applyAlignment="1">
      <alignment horizontal="left" vertical="top" wrapText="1"/>
    </xf>
    <xf numFmtId="0" fontId="1" fillId="0" borderId="7" xfId="3" applyBorder="1" applyAlignment="1">
      <alignment horizontal="left" vertical="top" wrapText="1"/>
    </xf>
    <xf numFmtId="0" fontId="11" fillId="2" borderId="1" xfId="0" applyFont="1" applyFill="1" applyBorder="1" applyAlignment="1">
      <alignment horizontal="center"/>
    </xf>
    <xf numFmtId="0" fontId="11" fillId="3" borderId="1" xfId="0" applyFont="1" applyFill="1" applyBorder="1" applyAlignment="1">
      <alignment horizontal="center"/>
    </xf>
    <xf numFmtId="0" fontId="11" fillId="4" borderId="1" xfId="0" applyFont="1" applyFill="1" applyBorder="1" applyAlignment="1">
      <alignment horizontal="center"/>
    </xf>
    <xf numFmtId="0" fontId="11" fillId="5" borderId="1" xfId="0" applyFont="1" applyFill="1" applyBorder="1" applyAlignment="1">
      <alignment horizontal="center"/>
    </xf>
    <xf numFmtId="0" fontId="0" fillId="0" borderId="2" xfId="0" applyBorder="1"/>
    <xf numFmtId="0" fontId="11" fillId="10" borderId="0" xfId="0" applyFont="1" applyFill="1" applyBorder="1" applyAlignment="1">
      <alignment horizontal="center"/>
    </xf>
    <xf numFmtId="0" fontId="9" fillId="0" borderId="0" xfId="0" applyFont="1" applyBorder="1"/>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7" fillId="0" borderId="0" xfId="0" applyFont="1" applyBorder="1" applyAlignment="1">
      <alignment horizontal="center" vertical="center"/>
    </xf>
    <xf numFmtId="0" fontId="9" fillId="0" borderId="2" xfId="0" applyFont="1" applyBorder="1" applyAlignment="1">
      <alignment horizontal="center" vertical="top" wrapText="1"/>
    </xf>
    <xf numFmtId="0" fontId="10" fillId="0" borderId="2" xfId="0" applyFont="1" applyBorder="1" applyAlignment="1">
      <alignment horizontal="center" vertical="top" wrapText="1"/>
    </xf>
    <xf numFmtId="0" fontId="9" fillId="0" borderId="1" xfId="0" applyFont="1" applyBorder="1" applyAlignment="1">
      <alignment vertical="top" wrapText="1"/>
    </xf>
    <xf numFmtId="0" fontId="9" fillId="0" borderId="1" xfId="0" applyFont="1" applyBorder="1" applyAlignment="1">
      <alignment horizontal="left" vertical="top" wrapText="1"/>
    </xf>
    <xf numFmtId="0" fontId="9" fillId="0" borderId="1" xfId="0" applyFont="1" applyBorder="1" applyAlignment="1">
      <alignment vertical="top"/>
    </xf>
    <xf numFmtId="0" fontId="9" fillId="0" borderId="1" xfId="0" applyFont="1" applyBorder="1" applyAlignment="1">
      <alignment wrapText="1"/>
    </xf>
    <xf numFmtId="0" fontId="9" fillId="0" borderId="1" xfId="0" applyFont="1" applyBorder="1"/>
    <xf numFmtId="0" fontId="9" fillId="0" borderId="2" xfId="0" applyFont="1" applyBorder="1" applyAlignment="1">
      <alignment horizontal="center"/>
    </xf>
    <xf numFmtId="0" fontId="9" fillId="0" borderId="5" xfId="0" applyFont="1" applyBorder="1"/>
    <xf numFmtId="0" fontId="9" fillId="9" borderId="15" xfId="0" applyFont="1" applyFill="1" applyBorder="1"/>
    <xf numFmtId="0" fontId="9" fillId="0" borderId="1" xfId="0" applyFont="1" applyBorder="1" applyAlignment="1"/>
    <xf numFmtId="0" fontId="9" fillId="0" borderId="3" xfId="0" applyFont="1" applyBorder="1" applyAlignment="1">
      <alignment horizontal="center" vertical="top" wrapText="1"/>
    </xf>
    <xf numFmtId="0" fontId="10" fillId="0" borderId="3" xfId="0" applyFont="1" applyBorder="1" applyAlignment="1">
      <alignment horizontal="center" vertical="top" wrapText="1"/>
    </xf>
    <xf numFmtId="0" fontId="9" fillId="0" borderId="2" xfId="0" applyFont="1" applyBorder="1" applyAlignment="1">
      <alignment horizontal="center" vertical="top" wrapText="1"/>
    </xf>
    <xf numFmtId="0" fontId="8" fillId="0" borderId="1" xfId="0" applyFont="1" applyBorder="1" applyAlignment="1">
      <alignment vertical="top"/>
    </xf>
    <xf numFmtId="0" fontId="9" fillId="0" borderId="3" xfId="0" applyFont="1" applyBorder="1" applyAlignment="1">
      <alignment horizontal="center"/>
    </xf>
    <xf numFmtId="0" fontId="9" fillId="0" borderId="15" xfId="0" applyFont="1" applyBorder="1"/>
    <xf numFmtId="0" fontId="8" fillId="0" borderId="1" xfId="0" applyFont="1" applyBorder="1" applyAlignment="1">
      <alignment wrapText="1"/>
    </xf>
    <xf numFmtId="0" fontId="9" fillId="0" borderId="1" xfId="0" applyFont="1" applyFill="1" applyBorder="1" applyAlignment="1">
      <alignment horizontal="left" vertical="top" wrapText="1"/>
    </xf>
    <xf numFmtId="0" fontId="5" fillId="0" borderId="1" xfId="0" applyFont="1" applyBorder="1" applyAlignment="1">
      <alignment vertical="top" wrapText="1"/>
    </xf>
    <xf numFmtId="0" fontId="9" fillId="0" borderId="1" xfId="0" applyFont="1" applyFill="1" applyBorder="1" applyAlignment="1">
      <alignment vertical="top" wrapText="1"/>
    </xf>
    <xf numFmtId="0" fontId="9" fillId="0" borderId="1" xfId="0" applyFont="1" applyFill="1" applyBorder="1" applyAlignment="1">
      <alignment wrapText="1"/>
    </xf>
    <xf numFmtId="0" fontId="9" fillId="0" borderId="1" xfId="0" applyFont="1" applyFill="1" applyBorder="1"/>
    <xf numFmtId="0" fontId="9" fillId="0" borderId="4" xfId="0" applyFont="1" applyBorder="1" applyAlignment="1">
      <alignment horizontal="center" vertical="top" wrapText="1"/>
    </xf>
    <xf numFmtId="0" fontId="10" fillId="0" borderId="4" xfId="0" applyFont="1" applyBorder="1" applyAlignment="1">
      <alignment horizontal="center" vertical="top" wrapText="1"/>
    </xf>
    <xf numFmtId="0" fontId="14" fillId="7"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4" xfId="0" applyFont="1" applyBorder="1" applyAlignment="1">
      <alignment horizontal="center"/>
    </xf>
    <xf numFmtId="0" fontId="9" fillId="0" borderId="0" xfId="0" applyFont="1" applyBorder="1" applyAlignment="1">
      <alignment wrapText="1"/>
    </xf>
    <xf numFmtId="0" fontId="9" fillId="0" borderId="0" xfId="0" applyFont="1" applyBorder="1" applyAlignment="1">
      <alignment horizontal="center" vertical="center"/>
    </xf>
    <xf numFmtId="0" fontId="9" fillId="0" borderId="0" xfId="0" applyFont="1" applyBorder="1" applyAlignment="1"/>
    <xf numFmtId="0" fontId="0" fillId="7" borderId="0" xfId="0" applyFill="1"/>
    <xf numFmtId="0" fontId="0" fillId="7" borderId="1" xfId="0" applyFill="1" applyBorder="1" applyAlignment="1">
      <alignment horizontal="left" vertical="top" wrapText="1"/>
    </xf>
    <xf numFmtId="0" fontId="3" fillId="7" borderId="1" xfId="0" applyFont="1" applyFill="1" applyBorder="1" applyAlignment="1">
      <alignment horizontal="left" vertical="top"/>
    </xf>
    <xf numFmtId="0" fontId="0" fillId="7" borderId="1" xfId="0" applyFill="1" applyBorder="1" applyAlignment="1">
      <alignment horizontal="left" vertical="top" wrapText="1"/>
    </xf>
    <xf numFmtId="0" fontId="14" fillId="7" borderId="1" xfId="0" applyFont="1" applyFill="1" applyBorder="1" applyAlignment="1">
      <alignment horizontal="left" vertical="top" wrapText="1"/>
    </xf>
    <xf numFmtId="0" fontId="0" fillId="7" borderId="1" xfId="0" applyFill="1" applyBorder="1" applyAlignment="1">
      <alignment horizontal="left" vertical="top"/>
    </xf>
    <xf numFmtId="0" fontId="9" fillId="0" borderId="1" xfId="0" applyFont="1" applyBorder="1" applyAlignment="1">
      <alignment vertical="center" wrapText="1"/>
    </xf>
    <xf numFmtId="0" fontId="0" fillId="7" borderId="1" xfId="0" applyFill="1" applyBorder="1" applyAlignment="1">
      <alignment vertical="top"/>
    </xf>
    <xf numFmtId="0" fontId="0" fillId="7" borderId="2" xfId="0" applyFill="1" applyBorder="1" applyAlignment="1">
      <alignment horizontal="left" vertical="top" wrapText="1"/>
    </xf>
    <xf numFmtId="0" fontId="0" fillId="7" borderId="1" xfId="0" applyFill="1" applyBorder="1" applyAlignment="1">
      <alignment vertical="top" wrapText="1"/>
    </xf>
    <xf numFmtId="0" fontId="0" fillId="7" borderId="3" xfId="0" applyFill="1" applyBorder="1" applyAlignment="1">
      <alignment horizontal="left" vertical="top" wrapText="1"/>
    </xf>
    <xf numFmtId="0" fontId="8" fillId="0" borderId="1" xfId="0" applyFont="1" applyBorder="1" applyAlignment="1">
      <alignment vertical="center" wrapText="1"/>
    </xf>
    <xf numFmtId="0" fontId="9" fillId="0" borderId="1" xfId="0" applyFont="1" applyBorder="1" applyAlignment="1">
      <alignment horizontal="left" vertical="center" wrapText="1"/>
    </xf>
    <xf numFmtId="0" fontId="0" fillId="7" borderId="4" xfId="0" applyFill="1" applyBorder="1" applyAlignment="1">
      <alignment horizontal="left" vertical="top" wrapText="1"/>
    </xf>
    <xf numFmtId="0" fontId="9" fillId="0" borderId="16" xfId="0" applyFont="1" applyBorder="1"/>
    <xf numFmtId="0" fontId="0" fillId="0" borderId="13" xfId="3" applyFont="1" applyBorder="1" applyAlignment="1">
      <alignment horizontal="left" vertical="top" wrapText="1"/>
    </xf>
    <xf numFmtId="0" fontId="0" fillId="0" borderId="1" xfId="0" applyFill="1" applyBorder="1" applyAlignment="1">
      <alignment vertical="top" wrapText="1"/>
    </xf>
    <xf numFmtId="0" fontId="0" fillId="0" borderId="1" xfId="0" applyFill="1" applyBorder="1" applyAlignment="1">
      <alignment vertical="top"/>
    </xf>
    <xf numFmtId="0" fontId="7" fillId="11" borderId="1"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11" fillId="7" borderId="0" xfId="0" applyFont="1" applyFill="1"/>
    <xf numFmtId="0" fontId="0" fillId="7" borderId="2" xfId="0" applyFill="1" applyBorder="1" applyAlignment="1">
      <alignment horizontal="center" vertical="top" wrapText="1"/>
    </xf>
    <xf numFmtId="0" fontId="0" fillId="7" borderId="2" xfId="0" applyFill="1" applyBorder="1" applyAlignment="1">
      <alignment horizontal="center" vertical="center" wrapText="1"/>
    </xf>
    <xf numFmtId="0" fontId="0" fillId="7" borderId="1" xfId="0" applyFill="1" applyBorder="1" applyAlignment="1">
      <alignment horizontal="center" vertical="center"/>
    </xf>
    <xf numFmtId="0" fontId="0" fillId="7" borderId="2" xfId="0" applyFill="1" applyBorder="1" applyAlignment="1">
      <alignment horizontal="center" vertical="center"/>
    </xf>
    <xf numFmtId="0" fontId="0" fillId="11" borderId="1" xfId="0" applyFill="1" applyBorder="1" applyAlignment="1">
      <alignment horizontal="center" vertical="center"/>
    </xf>
    <xf numFmtId="0" fontId="0" fillId="11" borderId="5" xfId="0" applyFill="1" applyBorder="1" applyAlignment="1">
      <alignment horizontal="center" vertical="center"/>
    </xf>
    <xf numFmtId="0" fontId="0" fillId="2" borderId="15" xfId="0" applyFill="1" applyBorder="1" applyAlignment="1">
      <alignment horizontal="center" vertical="center"/>
    </xf>
    <xf numFmtId="0" fontId="0" fillId="7" borderId="1" xfId="0" applyFill="1" applyBorder="1"/>
    <xf numFmtId="0" fontId="0" fillId="7" borderId="3" xfId="0" applyFill="1" applyBorder="1" applyAlignment="1">
      <alignment horizontal="center" vertical="top" wrapText="1"/>
    </xf>
    <xf numFmtId="0" fontId="0" fillId="7" borderId="3" xfId="0" applyFill="1" applyBorder="1" applyAlignment="1">
      <alignment horizontal="center" vertical="center" wrapText="1"/>
    </xf>
    <xf numFmtId="0" fontId="0" fillId="7" borderId="1" xfId="0" applyFill="1" applyBorder="1" applyAlignment="1">
      <alignment horizontal="center" vertical="center" wrapText="1"/>
    </xf>
    <xf numFmtId="0" fontId="0" fillId="7" borderId="3" xfId="0" applyFill="1" applyBorder="1" applyAlignment="1">
      <alignment horizontal="center" vertical="center"/>
    </xf>
    <xf numFmtId="0" fontId="0" fillId="9" borderId="15" xfId="0" applyFill="1" applyBorder="1" applyAlignment="1">
      <alignment horizontal="center" vertical="center"/>
    </xf>
    <xf numFmtId="0" fontId="0" fillId="7" borderId="4" xfId="0" applyFill="1" applyBorder="1" applyAlignment="1">
      <alignment horizontal="center" vertical="center" wrapText="1"/>
    </xf>
    <xf numFmtId="0" fontId="16" fillId="0" borderId="1" xfId="0" applyFont="1" applyBorder="1" applyAlignment="1">
      <alignment vertical="top"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168" fontId="0" fillId="11" borderId="1" xfId="0" applyNumberFormat="1" applyFill="1" applyBorder="1" applyAlignment="1">
      <alignment horizontal="center" vertical="center"/>
    </xf>
    <xf numFmtId="168" fontId="0" fillId="2" borderId="15" xfId="0" applyNumberFormat="1" applyFill="1" applyBorder="1" applyAlignment="1">
      <alignment horizontal="center" vertical="center"/>
    </xf>
    <xf numFmtId="0" fontId="0" fillId="7" borderId="4" xfId="0" applyFill="1" applyBorder="1" applyAlignment="1">
      <alignment horizontal="center" vertical="top" wrapText="1"/>
    </xf>
    <xf numFmtId="0" fontId="0" fillId="7" borderId="4" xfId="0" applyFill="1" applyBorder="1" applyAlignment="1">
      <alignment horizontal="center" vertical="center"/>
    </xf>
    <xf numFmtId="0" fontId="0" fillId="7" borderId="0" xfId="0" applyFill="1" applyBorder="1"/>
    <xf numFmtId="0" fontId="0" fillId="7" borderId="0" xfId="0" applyFill="1" applyBorder="1" applyAlignment="1">
      <alignment horizontal="center" vertical="center" wrapText="1"/>
    </xf>
    <xf numFmtId="0" fontId="0" fillId="7" borderId="0" xfId="0" applyFill="1" applyBorder="1" applyAlignment="1">
      <alignment wrapText="1"/>
    </xf>
    <xf numFmtId="0" fontId="0" fillId="0" borderId="8" xfId="3" applyFont="1" applyBorder="1" applyAlignment="1">
      <alignment horizontal="left"/>
    </xf>
    <xf numFmtId="0" fontId="0" fillId="7" borderId="0" xfId="0" applyFill="1" applyAlignment="1">
      <alignment horizontal="center" vertical="center" wrapText="1"/>
    </xf>
    <xf numFmtId="0" fontId="0" fillId="7" borderId="0" xfId="0" applyFill="1" applyAlignment="1">
      <alignment wrapText="1"/>
    </xf>
    <xf numFmtId="0" fontId="11" fillId="2" borderId="17" xfId="0" applyFont="1" applyFill="1" applyBorder="1" applyAlignment="1">
      <alignment horizontal="center"/>
    </xf>
    <xf numFmtId="0" fontId="11" fillId="3" borderId="0" xfId="0" applyFont="1" applyFill="1" applyAlignment="1">
      <alignment horizontal="center"/>
    </xf>
    <xf numFmtId="0" fontId="11" fillId="4" borderId="17" xfId="0" applyFont="1" applyFill="1" applyBorder="1" applyAlignment="1">
      <alignment horizontal="center"/>
    </xf>
    <xf numFmtId="0" fontId="11" fillId="5" borderId="17" xfId="0" applyFont="1" applyFill="1" applyBorder="1" applyAlignment="1">
      <alignment horizontal="center"/>
    </xf>
    <xf numFmtId="0" fontId="17" fillId="0" borderId="0" xfId="0" applyFont="1" applyAlignment="1">
      <alignment horizontal="center" vertical="center" wrapText="1"/>
    </xf>
    <xf numFmtId="0" fontId="16" fillId="7" borderId="1" xfId="0" applyFont="1" applyFill="1" applyBorder="1" applyAlignment="1">
      <alignment horizontal="center" vertical="top" wrapText="1"/>
    </xf>
    <xf numFmtId="0" fontId="16" fillId="0" borderId="1" xfId="0" applyFont="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15" xfId="0" applyFont="1" applyFill="1" applyBorder="1" applyAlignment="1">
      <alignment horizontal="center" vertical="center"/>
    </xf>
    <xf numFmtId="0" fontId="0" fillId="0" borderId="1" xfId="0" applyBorder="1"/>
    <xf numFmtId="0" fontId="16" fillId="0" borderId="3"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4" fillId="9" borderId="15" xfId="0" applyFont="1" applyFill="1" applyBorder="1" applyAlignment="1">
      <alignment horizontal="center" vertical="center"/>
    </xf>
    <xf numFmtId="0" fontId="14" fillId="7" borderId="1" xfId="0" applyFont="1" applyFill="1" applyBorder="1" applyAlignment="1">
      <alignment vertical="top" wrapText="1"/>
    </xf>
    <xf numFmtId="0" fontId="0" fillId="0" borderId="1" xfId="0" applyBorder="1" applyAlignment="1">
      <alignment wrapText="1"/>
    </xf>
    <xf numFmtId="0" fontId="16" fillId="0" borderId="2" xfId="0" applyFont="1" applyBorder="1" applyAlignment="1">
      <alignment horizontal="left" vertical="center" wrapText="1"/>
    </xf>
    <xf numFmtId="0" fontId="16" fillId="7" borderId="1" xfId="0" applyFont="1" applyFill="1" applyBorder="1" applyAlignment="1">
      <alignment horizontal="left" vertical="center" wrapText="1"/>
    </xf>
    <xf numFmtId="0" fontId="0" fillId="0" borderId="4" xfId="0" applyBorder="1" applyAlignment="1">
      <alignment horizontal="left" vertical="center" wrapText="1"/>
    </xf>
    <xf numFmtId="0" fontId="16" fillId="0" borderId="2" xfId="0" applyFont="1" applyBorder="1" applyAlignment="1">
      <alignment horizontal="left" vertical="center" wrapText="1"/>
    </xf>
    <xf numFmtId="0" fontId="16" fillId="0" borderId="2" xfId="0" applyFont="1" applyFill="1" applyBorder="1" applyAlignment="1">
      <alignment horizontal="left" vertical="center" wrapText="1"/>
    </xf>
    <xf numFmtId="0" fontId="0" fillId="0" borderId="3" xfId="0"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7" borderId="5" xfId="0" applyFont="1" applyFill="1" applyBorder="1" applyAlignment="1">
      <alignment vertical="top" wrapText="1"/>
    </xf>
    <xf numFmtId="0" fontId="14" fillId="7" borderId="18" xfId="0" applyFont="1" applyFill="1" applyBorder="1" applyAlignment="1">
      <alignment vertical="top" wrapText="1"/>
    </xf>
    <xf numFmtId="0" fontId="0" fillId="0" borderId="19" xfId="0" applyBorder="1" applyAlignment="1">
      <alignment wrapText="1"/>
    </xf>
    <xf numFmtId="0" fontId="14" fillId="0" borderId="4" xfId="0" applyFont="1" applyFill="1" applyBorder="1" applyAlignment="1">
      <alignment horizontal="left" vertical="center" wrapText="1"/>
    </xf>
    <xf numFmtId="0" fontId="16" fillId="0" borderId="4" xfId="0" applyFont="1" applyBorder="1" applyAlignment="1">
      <alignment horizontal="left" vertical="center" wrapText="1"/>
    </xf>
    <xf numFmtId="0" fontId="0" fillId="0" borderId="1" xfId="0" applyBorder="1" applyAlignment="1">
      <alignment vertical="top"/>
    </xf>
    <xf numFmtId="0" fontId="19" fillId="0" borderId="1" xfId="0" applyFont="1" applyBorder="1" applyAlignment="1">
      <alignment horizontal="left" vertical="center"/>
    </xf>
    <xf numFmtId="0" fontId="16" fillId="0" borderId="1" xfId="0" applyFont="1" applyFill="1" applyBorder="1" applyAlignment="1">
      <alignment horizontal="left" vertical="center"/>
    </xf>
    <xf numFmtId="0" fontId="16" fillId="0" borderId="4" xfId="0" applyFont="1" applyFill="1" applyBorder="1" applyAlignment="1">
      <alignment horizontal="center" vertical="center" wrapText="1"/>
    </xf>
    <xf numFmtId="0" fontId="0" fillId="0" borderId="0" xfId="0" applyAlignment="1">
      <alignment horizontal="center"/>
    </xf>
    <xf numFmtId="0" fontId="0" fillId="7" borderId="0" xfId="0" applyFont="1" applyFill="1" applyAlignment="1">
      <alignment vertical="top"/>
    </xf>
    <xf numFmtId="0" fontId="17" fillId="7" borderId="0" xfId="0" applyFont="1" applyFill="1" applyAlignment="1">
      <alignment vertical="center"/>
    </xf>
    <xf numFmtId="0" fontId="0" fillId="7" borderId="1" xfId="0" applyFont="1" applyFill="1" applyBorder="1" applyAlignment="1">
      <alignment horizontal="left" vertical="top" wrapText="1"/>
    </xf>
    <xf numFmtId="0" fontId="0" fillId="7" borderId="1" xfId="0" applyFont="1" applyFill="1" applyBorder="1" applyAlignment="1">
      <alignment vertical="top" wrapText="1"/>
    </xf>
    <xf numFmtId="0" fontId="0" fillId="7" borderId="0" xfId="0" applyFont="1" applyFill="1" applyAlignment="1">
      <alignment vertical="top" wrapText="1"/>
    </xf>
    <xf numFmtId="0" fontId="0" fillId="7" borderId="1" xfId="0" applyFont="1" applyFill="1" applyBorder="1" applyAlignment="1">
      <alignment horizontal="center" vertical="center" wrapText="1"/>
    </xf>
    <xf numFmtId="0" fontId="0" fillId="7" borderId="2" xfId="0" applyFont="1" applyFill="1" applyBorder="1" applyAlignment="1">
      <alignment horizontal="center" vertical="center" wrapText="1"/>
    </xf>
    <xf numFmtId="0" fontId="0" fillId="7" borderId="5" xfId="0" applyFont="1" applyFill="1" applyBorder="1" applyAlignment="1">
      <alignment horizontal="center" vertical="center" wrapText="1"/>
    </xf>
    <xf numFmtId="0" fontId="0" fillId="7" borderId="15" xfId="0" applyFont="1" applyFill="1" applyBorder="1" applyAlignment="1">
      <alignment horizontal="center" vertical="center" wrapText="1"/>
    </xf>
    <xf numFmtId="0" fontId="0" fillId="7" borderId="1" xfId="0" applyFont="1" applyFill="1" applyBorder="1" applyAlignment="1">
      <alignment vertical="top"/>
    </xf>
    <xf numFmtId="0" fontId="2" fillId="7" borderId="1" xfId="0" applyFont="1" applyFill="1" applyBorder="1" applyAlignment="1">
      <alignment vertical="top" wrapText="1"/>
    </xf>
    <xf numFmtId="0" fontId="0" fillId="7" borderId="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9" borderId="15" xfId="0" applyFont="1" applyFill="1" applyBorder="1" applyAlignment="1">
      <alignment horizontal="center" vertical="center" wrapText="1"/>
    </xf>
    <xf numFmtId="0" fontId="0" fillId="7" borderId="0" xfId="0" applyFont="1" applyFill="1" applyBorder="1" applyAlignment="1">
      <alignment vertical="top"/>
    </xf>
    <xf numFmtId="0" fontId="14" fillId="7" borderId="1" xfId="0" applyFont="1" applyFill="1" applyBorder="1" applyAlignment="1">
      <alignment vertical="top"/>
    </xf>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vertical="top"/>
    </xf>
    <xf numFmtId="0" fontId="0" fillId="7" borderId="1" xfId="0" applyFont="1" applyFill="1" applyBorder="1" applyAlignment="1">
      <alignment horizontal="center" vertical="center"/>
    </xf>
    <xf numFmtId="0" fontId="14" fillId="7" borderId="15" xfId="0" applyFont="1" applyFill="1" applyBorder="1" applyAlignment="1">
      <alignment horizontal="center" vertical="center" wrapText="1"/>
    </xf>
    <xf numFmtId="0" fontId="0" fillId="7" borderId="4" xfId="0" applyFont="1" applyFill="1" applyBorder="1" applyAlignment="1">
      <alignment horizontal="center" vertical="center" wrapText="1"/>
    </xf>
    <xf numFmtId="0" fontId="0" fillId="7" borderId="16" xfId="0" applyFont="1" applyFill="1" applyBorder="1" applyAlignment="1">
      <alignment horizontal="center" vertical="center" wrapText="1"/>
    </xf>
    <xf numFmtId="0" fontId="20" fillId="0" borderId="0" xfId="0" applyFont="1"/>
    <xf numFmtId="0" fontId="0" fillId="0" borderId="1" xfId="0" applyBorder="1" applyAlignment="1">
      <alignment horizontal="center" vertical="top" wrapText="1"/>
    </xf>
    <xf numFmtId="0" fontId="21" fillId="0" borderId="1" xfId="0" applyFont="1" applyBorder="1" applyAlignment="1">
      <alignment horizontal="center" vertical="top" wrapText="1"/>
    </xf>
    <xf numFmtId="0" fontId="14" fillId="0" borderId="1" xfId="0" applyFont="1" applyBorder="1" applyAlignment="1">
      <alignment horizontal="center" vertical="top" wrapText="1"/>
    </xf>
    <xf numFmtId="0" fontId="14" fillId="0" borderId="1" xfId="0" applyFont="1" applyBorder="1" applyAlignment="1">
      <alignment vertical="top"/>
    </xf>
    <xf numFmtId="0" fontId="0" fillId="0" borderId="1" xfId="0" applyBorder="1" applyAlignment="1">
      <alignment vertical="top"/>
    </xf>
    <xf numFmtId="0" fontId="14" fillId="0" borderId="1" xfId="0" applyFont="1" applyBorder="1" applyAlignment="1">
      <alignment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14" fillId="0" borderId="1" xfId="0" applyFont="1" applyBorder="1" applyAlignment="1">
      <alignment vertical="top" wrapText="1"/>
    </xf>
    <xf numFmtId="0" fontId="0" fillId="0" borderId="3" xfId="0" applyBorder="1" applyAlignment="1">
      <alignment horizontal="center" vertical="center"/>
    </xf>
    <xf numFmtId="0" fontId="0" fillId="0" borderId="1" xfId="0" applyBorder="1" applyAlignment="1">
      <alignment vertical="center" wrapText="1"/>
    </xf>
    <xf numFmtId="0" fontId="14" fillId="0" borderId="1" xfId="0" applyFont="1" applyBorder="1" applyAlignment="1">
      <alignment wrapText="1"/>
    </xf>
    <xf numFmtId="0" fontId="0" fillId="0" borderId="1" xfId="0" applyBorder="1" applyAlignment="1">
      <alignment horizontal="center" vertical="center" wrapText="1"/>
    </xf>
    <xf numFmtId="0" fontId="14" fillId="0" borderId="1" xfId="0" applyFont="1" applyBorder="1" applyAlignment="1">
      <alignment horizontal="left" vertical="center" wrapText="1"/>
    </xf>
    <xf numFmtId="0" fontId="0" fillId="0" borderId="3" xfId="0" applyFill="1" applyBorder="1" applyAlignment="1">
      <alignment horizontal="center" vertical="center"/>
    </xf>
    <xf numFmtId="0" fontId="14" fillId="0" borderId="1" xfId="0" applyFont="1" applyFill="1" applyBorder="1" applyAlignment="1">
      <alignment vertical="top"/>
    </xf>
    <xf numFmtId="0" fontId="0" fillId="0" borderId="1" xfId="0" applyFill="1" applyBorder="1"/>
    <xf numFmtId="0" fontId="0" fillId="0" borderId="5" xfId="0" applyFill="1" applyBorder="1" applyAlignment="1">
      <alignment horizontal="center" vertical="center"/>
    </xf>
    <xf numFmtId="0" fontId="0" fillId="0" borderId="15" xfId="0" applyFill="1" applyBorder="1" applyAlignment="1">
      <alignment horizontal="center" vertical="center"/>
    </xf>
    <xf numFmtId="0" fontId="0" fillId="0" borderId="0" xfId="0" applyFill="1"/>
    <xf numFmtId="0" fontId="14" fillId="0" borderId="1" xfId="0" applyFont="1" applyBorder="1" applyAlignment="1">
      <alignment horizontal="center" vertical="center" wrapText="1"/>
    </xf>
    <xf numFmtId="0" fontId="0" fillId="0" borderId="0" xfId="0" applyAlignment="1">
      <alignment wrapText="1"/>
    </xf>
    <xf numFmtId="0" fontId="0" fillId="0" borderId="4" xfId="0" applyBorder="1" applyAlignment="1">
      <alignment horizontal="center" vertical="center"/>
    </xf>
    <xf numFmtId="0" fontId="1" fillId="0" borderId="0" xfId="3" applyFill="1" applyBorder="1"/>
    <xf numFmtId="0" fontId="14" fillId="0" borderId="1" xfId="0" applyFont="1" applyFill="1" applyBorder="1"/>
    <xf numFmtId="0" fontId="14" fillId="0" borderId="1" xfId="0" applyFont="1" applyBorder="1"/>
    <xf numFmtId="0" fontId="14" fillId="0" borderId="0" xfId="0" applyFont="1" applyAlignment="1">
      <alignment wrapText="1"/>
    </xf>
    <xf numFmtId="0" fontId="11" fillId="3" borderId="1" xfId="0" applyFont="1" applyFill="1" applyBorder="1" applyAlignment="1">
      <alignment horizontal="center" wrapText="1"/>
    </xf>
    <xf numFmtId="0" fontId="17" fillId="0" borderId="0" xfId="0" applyFont="1"/>
    <xf numFmtId="0" fontId="14" fillId="0" borderId="2" xfId="0" applyFont="1" applyBorder="1" applyAlignment="1">
      <alignment horizontal="center" vertical="top" wrapText="1"/>
    </xf>
    <xf numFmtId="43" fontId="23" fillId="0" borderId="2" xfId="4" applyFont="1" applyBorder="1" applyAlignment="1">
      <alignment horizontal="center" vertical="center" wrapText="1"/>
    </xf>
    <xf numFmtId="0" fontId="23" fillId="0" borderId="1" xfId="0" applyFont="1" applyBorder="1" applyAlignment="1">
      <alignment vertical="top" wrapText="1"/>
    </xf>
    <xf numFmtId="0" fontId="24" fillId="0" borderId="1" xfId="0" applyFont="1" applyBorder="1" applyAlignment="1">
      <alignment vertical="top" wrapText="1"/>
    </xf>
    <xf numFmtId="0" fontId="23" fillId="0" borderId="1" xfId="0" applyFont="1" applyBorder="1" applyAlignment="1">
      <alignment vertical="center" wrapText="1"/>
    </xf>
    <xf numFmtId="0" fontId="23" fillId="0" borderId="1" xfId="0" applyFont="1" applyFill="1" applyBorder="1" applyAlignment="1">
      <alignment vertical="center" wrapText="1"/>
    </xf>
    <xf numFmtId="0" fontId="9"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15" xfId="0" applyFont="1" applyBorder="1" applyAlignment="1">
      <alignment horizontal="center" vertical="center"/>
    </xf>
    <xf numFmtId="0" fontId="17" fillId="0" borderId="1" xfId="0" applyFont="1" applyBorder="1"/>
    <xf numFmtId="0" fontId="14" fillId="0" borderId="3" xfId="0" applyFont="1" applyBorder="1" applyAlignment="1">
      <alignment horizontal="center" vertical="top" wrapText="1"/>
    </xf>
    <xf numFmtId="0" fontId="21" fillId="0" borderId="3" xfId="0" applyFont="1" applyBorder="1" applyAlignment="1">
      <alignment horizontal="center" vertical="top" wrapText="1"/>
    </xf>
    <xf numFmtId="43" fontId="23" fillId="0" borderId="3" xfId="4" applyFont="1" applyBorder="1" applyAlignment="1">
      <alignment horizontal="center" vertical="center" wrapText="1"/>
    </xf>
    <xf numFmtId="0" fontId="17" fillId="0" borderId="3" xfId="0" applyFont="1" applyBorder="1" applyAlignment="1">
      <alignment horizontal="center" vertical="center"/>
    </xf>
    <xf numFmtId="0" fontId="14" fillId="0" borderId="19" xfId="0" applyFont="1" applyFill="1" applyBorder="1" applyAlignment="1">
      <alignment vertical="top" wrapText="1"/>
    </xf>
    <xf numFmtId="43" fontId="23" fillId="0" borderId="4" xfId="4" applyFont="1" applyBorder="1" applyAlignment="1">
      <alignment horizontal="center" vertical="center" wrapText="1"/>
    </xf>
    <xf numFmtId="0" fontId="23" fillId="0" borderId="3" xfId="0" applyFont="1" applyBorder="1" applyAlignment="1">
      <alignment horizontal="center" vertical="center" wrapText="1"/>
    </xf>
    <xf numFmtId="0" fontId="25" fillId="0" borderId="1" xfId="0" applyFont="1" applyFill="1" applyBorder="1" applyAlignment="1">
      <alignment horizontal="center" vertical="center"/>
    </xf>
    <xf numFmtId="0" fontId="23" fillId="0" borderId="4" xfId="0" applyFont="1" applyBorder="1" applyAlignment="1">
      <alignment horizontal="center" vertical="center" wrapText="1"/>
    </xf>
    <xf numFmtId="0" fontId="23" fillId="0" borderId="2" xfId="0" applyFont="1" applyBorder="1" applyAlignment="1">
      <alignment horizontal="center" vertical="center" wrapText="1"/>
    </xf>
    <xf numFmtId="0" fontId="17" fillId="9" borderId="15" xfId="0" applyFont="1" applyFill="1" applyBorder="1" applyAlignment="1">
      <alignment horizontal="center" vertical="center"/>
    </xf>
    <xf numFmtId="0" fontId="17" fillId="0" borderId="1" xfId="0" applyFont="1" applyBorder="1" applyAlignment="1">
      <alignment horizontal="center" vertical="center" wrapText="1"/>
    </xf>
    <xf numFmtId="0" fontId="0" fillId="7" borderId="5" xfId="0" applyFont="1" applyFill="1" applyBorder="1" applyAlignment="1">
      <alignment horizontal="left" vertical="top" wrapText="1"/>
    </xf>
    <xf numFmtId="0" fontId="25" fillId="7" borderId="1" xfId="0" applyFont="1" applyFill="1" applyBorder="1" applyAlignment="1">
      <alignment horizontal="center" vertical="center"/>
    </xf>
    <xf numFmtId="0" fontId="14" fillId="0" borderId="1" xfId="0" applyFont="1" applyFill="1" applyBorder="1" applyAlignment="1">
      <alignment vertical="top" wrapText="1"/>
    </xf>
    <xf numFmtId="0" fontId="14" fillId="0" borderId="2" xfId="0" applyFont="1" applyBorder="1" applyAlignment="1">
      <alignment horizontal="center" vertical="center" wrapText="1"/>
    </xf>
    <xf numFmtId="0" fontId="24" fillId="7" borderId="1" xfId="0" applyFont="1" applyFill="1" applyBorder="1" applyAlignment="1">
      <alignment horizontal="left" vertical="top" wrapText="1"/>
    </xf>
    <xf numFmtId="0" fontId="24" fillId="0" borderId="1" xfId="0" applyFont="1" applyFill="1" applyBorder="1" applyAlignment="1">
      <alignment vertical="top"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4" xfId="0" applyFont="1" applyBorder="1" applyAlignment="1">
      <alignment horizontal="center" vertical="top" wrapText="1"/>
    </xf>
    <xf numFmtId="0" fontId="21" fillId="0" borderId="4" xfId="0" applyFont="1" applyBorder="1" applyAlignment="1">
      <alignment horizontal="center" vertical="top" wrapText="1"/>
    </xf>
    <xf numFmtId="0" fontId="0" fillId="0" borderId="1" xfId="0" applyFill="1" applyBorder="1" applyAlignment="1">
      <alignment horizontal="center" vertical="center" wrapText="1"/>
    </xf>
    <xf numFmtId="0" fontId="17" fillId="0" borderId="4" xfId="0" applyFont="1" applyBorder="1" applyAlignment="1">
      <alignment horizontal="center" vertical="center"/>
    </xf>
    <xf numFmtId="0" fontId="14" fillId="0" borderId="0" xfId="0" applyFont="1" applyBorder="1" applyAlignment="1">
      <alignment vertical="top" wrapText="1"/>
    </xf>
    <xf numFmtId="0" fontId="0" fillId="0" borderId="0" xfId="0" applyAlignment="1">
      <alignment vertical="top" wrapText="1"/>
    </xf>
    <xf numFmtId="0" fontId="17" fillId="0" borderId="1" xfId="0" applyFont="1" applyFill="1" applyBorder="1" applyAlignment="1">
      <alignment horizontal="center" vertical="center"/>
    </xf>
    <xf numFmtId="0" fontId="0" fillId="0" borderId="0" xfId="0" applyAlignment="1">
      <alignment horizontal="left" vertical="center" wrapText="1"/>
    </xf>
    <xf numFmtId="0" fontId="16" fillId="0" borderId="1" xfId="0" applyFont="1" applyBorder="1" applyAlignment="1">
      <alignment horizontal="left" vertical="top" wrapText="1"/>
    </xf>
    <xf numFmtId="0" fontId="18" fillId="0" borderId="1" xfId="0" applyFont="1" applyBorder="1" applyAlignment="1">
      <alignment horizontal="left" vertical="top" wrapText="1"/>
    </xf>
    <xf numFmtId="0" fontId="16" fillId="0" borderId="1" xfId="0" applyFont="1" applyBorder="1" applyAlignment="1">
      <alignment horizontal="left" vertical="top"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0" xfId="0" applyFont="1" applyAlignment="1">
      <alignment horizontal="left" vertical="center" wrapText="1"/>
    </xf>
    <xf numFmtId="0" fontId="27" fillId="0" borderId="1" xfId="0" applyFont="1" applyBorder="1" applyAlignment="1">
      <alignment horizontal="left" vertical="top" wrapText="1"/>
    </xf>
    <xf numFmtId="0" fontId="16" fillId="0" borderId="3" xfId="0" applyFont="1" applyBorder="1" applyAlignment="1">
      <alignment horizontal="center" vertical="center" wrapText="1"/>
    </xf>
    <xf numFmtId="0" fontId="16" fillId="0" borderId="5" xfId="0" applyFont="1" applyFill="1" applyBorder="1" applyAlignment="1">
      <alignment horizontal="center" vertical="center" wrapText="1"/>
    </xf>
    <xf numFmtId="0" fontId="16" fillId="0" borderId="1" xfId="0" applyFont="1" applyFill="1" applyBorder="1" applyAlignment="1">
      <alignment horizontal="left" vertical="top" wrapText="1"/>
    </xf>
    <xf numFmtId="0" fontId="28" fillId="0" borderId="1" xfId="0" applyFont="1" applyBorder="1" applyAlignment="1">
      <alignment horizontal="left" vertical="top" wrapText="1"/>
    </xf>
    <xf numFmtId="0" fontId="16" fillId="8" borderId="1" xfId="0" applyFont="1" applyFill="1" applyBorder="1" applyAlignment="1">
      <alignment horizontal="left" vertical="center" wrapText="1"/>
    </xf>
    <xf numFmtId="0" fontId="16" fillId="9" borderId="15" xfId="0" applyFont="1" applyFill="1" applyBorder="1" applyAlignment="1">
      <alignment horizontal="center" vertical="center" wrapText="1"/>
    </xf>
    <xf numFmtId="0" fontId="16" fillId="0" borderId="0" xfId="0" applyFont="1" applyFill="1" applyAlignment="1">
      <alignment horizontal="left" vertical="center" wrapText="1"/>
    </xf>
    <xf numFmtId="0" fontId="27" fillId="0" borderId="0" xfId="0" applyFont="1" applyAlignment="1">
      <alignment horizontal="left" vertical="center" wrapText="1"/>
    </xf>
    <xf numFmtId="0" fontId="14" fillId="0" borderId="1" xfId="0" applyFont="1" applyBorder="1" applyAlignment="1">
      <alignment horizontal="left" vertical="top" wrapText="1"/>
    </xf>
    <xf numFmtId="0" fontId="0" fillId="0" borderId="1" xfId="0" applyBorder="1" applyAlignment="1">
      <alignment horizontal="left" vertical="center" wrapText="1"/>
    </xf>
    <xf numFmtId="0" fontId="0" fillId="0" borderId="1" xfId="0" applyBorder="1" applyAlignment="1">
      <alignment horizontal="left" vertical="top" wrapText="1"/>
    </xf>
    <xf numFmtId="0" fontId="16" fillId="0" borderId="1" xfId="0" applyFont="1" applyBorder="1" applyAlignment="1">
      <alignment wrapText="1"/>
    </xf>
    <xf numFmtId="0" fontId="16" fillId="0" borderId="4" xfId="0" applyFont="1" applyBorder="1" applyAlignment="1">
      <alignment horizontal="center" vertical="center" wrapText="1"/>
    </xf>
    <xf numFmtId="0" fontId="1" fillId="0" borderId="0" xfId="3"/>
    <xf numFmtId="0" fontId="1" fillId="0" borderId="0" xfId="3" applyAlignment="1">
      <alignment horizontal="left"/>
    </xf>
    <xf numFmtId="1" fontId="7" fillId="0" borderId="1" xfId="0" applyNumberFormat="1" applyFont="1" applyBorder="1" applyAlignment="1">
      <alignment horizontal="center" vertical="center" wrapText="1"/>
    </xf>
    <xf numFmtId="0" fontId="17" fillId="7" borderId="0" xfId="0" applyFont="1" applyFill="1"/>
    <xf numFmtId="0" fontId="14" fillId="7" borderId="3" xfId="0" applyFont="1" applyFill="1" applyBorder="1" applyAlignment="1">
      <alignment horizontal="left" vertical="top" wrapText="1"/>
    </xf>
    <xf numFmtId="0" fontId="21" fillId="7" borderId="3"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7" borderId="1" xfId="0" applyFont="1" applyFill="1" applyBorder="1" applyAlignment="1">
      <alignment horizontal="center" vertical="center"/>
    </xf>
    <xf numFmtId="0" fontId="14" fillId="7" borderId="2" xfId="0" applyFont="1" applyFill="1" applyBorder="1" applyAlignment="1">
      <alignment horizontal="center" vertical="center"/>
    </xf>
    <xf numFmtId="1" fontId="14" fillId="7" borderId="1" xfId="0" applyNumberFormat="1" applyFont="1" applyFill="1" applyBorder="1" applyAlignment="1">
      <alignment horizontal="center" vertical="center"/>
    </xf>
    <xf numFmtId="0" fontId="14" fillId="7" borderId="5" xfId="0" applyFont="1" applyFill="1" applyBorder="1" applyAlignment="1">
      <alignment horizontal="center" vertical="center"/>
    </xf>
    <xf numFmtId="0" fontId="22" fillId="7" borderId="0" xfId="0" applyFont="1" applyFill="1" applyAlignment="1">
      <alignment vertical="center"/>
    </xf>
    <xf numFmtId="0" fontId="14" fillId="7" borderId="3" xfId="0" applyFont="1" applyFill="1" applyBorder="1" applyAlignment="1">
      <alignment horizontal="center" vertical="center"/>
    </xf>
    <xf numFmtId="0" fontId="14" fillId="7" borderId="15" xfId="0" applyFont="1" applyFill="1" applyBorder="1" applyAlignment="1">
      <alignment horizontal="center" vertical="center"/>
    </xf>
    <xf numFmtId="0" fontId="14" fillId="7" borderId="4" xfId="0" applyFont="1" applyFill="1" applyBorder="1" applyAlignment="1">
      <alignment horizontal="left" vertical="top" wrapText="1"/>
    </xf>
    <xf numFmtId="0" fontId="14" fillId="7" borderId="2" xfId="0" applyFont="1" applyFill="1" applyBorder="1" applyAlignment="1">
      <alignment horizontal="left" vertical="top" wrapText="1"/>
    </xf>
    <xf numFmtId="0" fontId="0" fillId="0" borderId="1" xfId="0" applyFont="1" applyFill="1" applyBorder="1" applyAlignment="1">
      <alignment horizontal="left" vertical="top" wrapText="1"/>
    </xf>
    <xf numFmtId="0" fontId="14" fillId="7" borderId="1" xfId="0" applyFont="1" applyFill="1" applyBorder="1" applyAlignment="1">
      <alignment horizontal="center"/>
    </xf>
    <xf numFmtId="0" fontId="14" fillId="7" borderId="1" xfId="0" applyFont="1" applyFill="1" applyBorder="1"/>
    <xf numFmtId="0" fontId="14" fillId="7" borderId="0" xfId="0" applyFont="1" applyFill="1"/>
    <xf numFmtId="0" fontId="14" fillId="0" borderId="1" xfId="0" applyFont="1" applyFill="1" applyBorder="1" applyAlignment="1">
      <alignment horizontal="left" vertical="top"/>
    </xf>
    <xf numFmtId="0" fontId="14" fillId="0" borderId="1" xfId="0" applyFont="1" applyFill="1" applyBorder="1" applyAlignment="1">
      <alignment horizontal="center"/>
    </xf>
    <xf numFmtId="0" fontId="14" fillId="7" borderId="1" xfId="0" applyFont="1" applyFill="1" applyBorder="1" applyAlignment="1">
      <alignment horizontal="center" wrapText="1"/>
    </xf>
    <xf numFmtId="1" fontId="14" fillId="7" borderId="1" xfId="0" applyNumberFormat="1" applyFont="1" applyFill="1" applyBorder="1" applyAlignment="1">
      <alignment horizontal="center"/>
    </xf>
    <xf numFmtId="0" fontId="2" fillId="0" borderId="1" xfId="0" applyFont="1" applyFill="1" applyBorder="1" applyAlignment="1">
      <alignment horizontal="left" vertical="top"/>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14" fillId="7" borderId="1" xfId="0" applyFont="1" applyFill="1" applyBorder="1" applyAlignment="1">
      <alignment horizontal="left" vertical="top" wrapText="1"/>
    </xf>
    <xf numFmtId="0" fontId="21" fillId="7" borderId="4" xfId="0" applyFont="1" applyFill="1" applyBorder="1" applyAlignment="1">
      <alignment horizontal="left" vertical="top" wrapText="1"/>
    </xf>
    <xf numFmtId="0" fontId="14" fillId="7" borderId="4" xfId="0" applyFont="1" applyFill="1" applyBorder="1" applyAlignment="1">
      <alignment horizontal="center" vertical="center"/>
    </xf>
    <xf numFmtId="0" fontId="14" fillId="7" borderId="16" xfId="0" applyFont="1" applyFill="1" applyBorder="1" applyAlignment="1">
      <alignment horizontal="center" vertical="center"/>
    </xf>
    <xf numFmtId="0" fontId="0" fillId="7" borderId="0" xfId="0" applyFill="1" applyAlignment="1">
      <alignment horizontal="left" vertical="center" wrapText="1"/>
    </xf>
    <xf numFmtId="0" fontId="0" fillId="7" borderId="0" xfId="0" applyFill="1" applyAlignment="1">
      <alignment vertical="top" wrapText="1"/>
    </xf>
    <xf numFmtId="1" fontId="0" fillId="7" borderId="0" xfId="0" applyNumberFormat="1" applyFill="1"/>
    <xf numFmtId="0" fontId="14" fillId="0" borderId="1" xfId="0" applyFont="1" applyFill="1" applyBorder="1" applyAlignment="1">
      <alignment wrapText="1"/>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vertical="center"/>
    </xf>
    <xf numFmtId="0" fontId="11" fillId="10" borderId="0" xfId="0" applyFont="1" applyFill="1" applyBorder="1" applyAlignment="1">
      <alignment horizontal="center" wrapText="1"/>
    </xf>
    <xf numFmtId="0" fontId="14" fillId="0" borderId="1" xfId="0" applyFont="1" applyBorder="1" applyAlignment="1">
      <alignment horizontal="left" wrapText="1"/>
    </xf>
    <xf numFmtId="0" fontId="0" fillId="8" borderId="1" xfId="0" applyFill="1" applyBorder="1" applyAlignment="1">
      <alignment horizontal="center" vertical="center"/>
    </xf>
    <xf numFmtId="0" fontId="29" fillId="0" borderId="1" xfId="0" applyFont="1" applyBorder="1" applyAlignment="1">
      <alignment horizontal="center" vertical="center"/>
    </xf>
    <xf numFmtId="0" fontId="0" fillId="0" borderId="1" xfId="0" applyBorder="1" applyAlignment="1">
      <alignment vertical="top" wrapText="1"/>
    </xf>
    <xf numFmtId="0" fontId="14" fillId="0" borderId="2" xfId="0" applyFont="1" applyBorder="1" applyAlignment="1">
      <alignment horizontal="center" vertical="top" wrapText="1"/>
    </xf>
    <xf numFmtId="0" fontId="2" fillId="0" borderId="1" xfId="0" applyFont="1" applyBorder="1" applyAlignment="1">
      <alignment vertical="top" wrapText="1"/>
    </xf>
    <xf numFmtId="0" fontId="14" fillId="0" borderId="2" xfId="0" applyFont="1" applyBorder="1" applyAlignment="1">
      <alignment vertical="top" wrapText="1"/>
    </xf>
    <xf numFmtId="0" fontId="2" fillId="0" borderId="2" xfId="0" applyFont="1" applyBorder="1"/>
    <xf numFmtId="0" fontId="14" fillId="8" borderId="1" xfId="0" applyFont="1" applyFill="1" applyBorder="1" applyAlignment="1">
      <alignment horizontal="center" vertical="center"/>
    </xf>
    <xf numFmtId="0" fontId="14" fillId="0" borderId="1" xfId="0" applyFont="1" applyBorder="1" applyAlignment="1">
      <alignment horizontal="center" vertical="center"/>
    </xf>
    <xf numFmtId="0" fontId="14" fillId="0" borderId="5" xfId="0" applyFont="1" applyBorder="1" applyAlignment="1">
      <alignment horizontal="center" vertical="center"/>
    </xf>
    <xf numFmtId="0" fontId="2" fillId="0" borderId="0" xfId="0" applyFont="1" applyAlignment="1">
      <alignment wrapText="1"/>
    </xf>
    <xf numFmtId="0" fontId="14" fillId="0" borderId="0" xfId="0" applyFont="1"/>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14" fillId="0" borderId="3" xfId="0" applyFont="1" applyFill="1" applyBorder="1" applyAlignment="1">
      <alignment vertical="top" wrapText="1"/>
    </xf>
    <xf numFmtId="0" fontId="30" fillId="0" borderId="1" xfId="0" applyFont="1" applyBorder="1" applyAlignment="1">
      <alignment wrapText="1"/>
    </xf>
    <xf numFmtId="0" fontId="0" fillId="0" borderId="3" xfId="0" applyFill="1" applyBorder="1" applyAlignment="1">
      <alignment vertical="top" wrapText="1"/>
    </xf>
    <xf numFmtId="0" fontId="2" fillId="0" borderId="1" xfId="0" applyFont="1" applyBorder="1" applyAlignment="1">
      <alignment wrapText="1"/>
    </xf>
    <xf numFmtId="0" fontId="14" fillId="0" borderId="0" xfId="0" applyFont="1" applyFill="1"/>
    <xf numFmtId="0" fontId="0" fillId="0" borderId="20" xfId="0" applyBorder="1" applyAlignment="1">
      <alignment horizontal="center" vertical="center"/>
    </xf>
    <xf numFmtId="0" fontId="0" fillId="0" borderId="16" xfId="0" applyBorder="1" applyAlignment="1">
      <alignment horizontal="center" vertical="center"/>
    </xf>
    <xf numFmtId="0" fontId="0" fillId="0" borderId="1" xfId="0" applyFill="1" applyBorder="1" applyAlignment="1">
      <alignment wrapText="1"/>
    </xf>
    <xf numFmtId="0" fontId="11" fillId="2" borderId="5" xfId="0" applyFont="1" applyFill="1" applyBorder="1" applyAlignment="1">
      <alignment horizontal="center"/>
    </xf>
    <xf numFmtId="0" fontId="11" fillId="2" borderId="18" xfId="0" applyFont="1" applyFill="1" applyBorder="1" applyAlignment="1">
      <alignment horizontal="center"/>
    </xf>
    <xf numFmtId="0" fontId="11" fillId="2" borderId="19" xfId="0" applyFont="1" applyFill="1" applyBorder="1" applyAlignment="1">
      <alignment horizontal="center"/>
    </xf>
    <xf numFmtId="0" fontId="11" fillId="3" borderId="5" xfId="0" applyFont="1" applyFill="1" applyBorder="1" applyAlignment="1">
      <alignment horizontal="center"/>
    </xf>
    <xf numFmtId="0" fontId="11" fillId="3" borderId="19" xfId="0" applyFont="1" applyFill="1" applyBorder="1" applyAlignment="1">
      <alignment horizontal="center"/>
    </xf>
    <xf numFmtId="0" fontId="11" fillId="4" borderId="5" xfId="0" applyFont="1" applyFill="1" applyBorder="1" applyAlignment="1">
      <alignment horizontal="center"/>
    </xf>
    <xf numFmtId="0" fontId="11" fillId="4" borderId="18" xfId="0" applyFont="1" applyFill="1" applyBorder="1" applyAlignment="1">
      <alignment horizontal="center"/>
    </xf>
    <xf numFmtId="0" fontId="11" fillId="4" borderId="19" xfId="0" applyFont="1" applyFill="1" applyBorder="1" applyAlignment="1">
      <alignment horizontal="center"/>
    </xf>
    <xf numFmtId="2" fontId="0" fillId="12" borderId="2" xfId="0" applyNumberFormat="1" applyFill="1" applyBorder="1" applyAlignment="1">
      <alignment horizontal="center" vertical="center"/>
    </xf>
    <xf numFmtId="2" fontId="12" fillId="12" borderId="6" xfId="0" applyNumberFormat="1" applyFont="1" applyFill="1" applyBorder="1" applyAlignment="1">
      <alignment horizontal="center" vertical="center" wrapText="1"/>
    </xf>
    <xf numFmtId="0" fontId="14" fillId="0" borderId="2" xfId="0" applyFont="1" applyBorder="1" applyAlignment="1">
      <alignment horizontal="left" vertical="top" wrapText="1"/>
    </xf>
    <xf numFmtId="0" fontId="21" fillId="7" borderId="2" xfId="0" applyFont="1" applyFill="1" applyBorder="1" applyAlignment="1">
      <alignment horizontal="left" vertical="top" wrapText="1"/>
    </xf>
    <xf numFmtId="0" fontId="9" fillId="0" borderId="2" xfId="0" applyFont="1" applyFill="1" applyBorder="1" applyAlignment="1">
      <alignment horizontal="center"/>
    </xf>
    <xf numFmtId="0" fontId="9" fillId="0" borderId="1" xfId="0" applyFont="1" applyFill="1" applyBorder="1" applyAlignment="1">
      <alignment horizontal="center" vertical="center"/>
    </xf>
    <xf numFmtId="2" fontId="9" fillId="0" borderId="5" xfId="0" applyNumberFormat="1" applyFont="1" applyFill="1" applyBorder="1" applyAlignment="1">
      <alignment horizontal="center" vertical="center"/>
    </xf>
    <xf numFmtId="2" fontId="9" fillId="0" borderId="15" xfId="0" applyNumberFormat="1" applyFont="1" applyFill="1" applyBorder="1" applyAlignment="1">
      <alignment horizontal="center" vertical="center"/>
    </xf>
    <xf numFmtId="0" fontId="14" fillId="0" borderId="3" xfId="0" applyFont="1" applyBorder="1" applyAlignment="1">
      <alignment horizontal="left" vertical="top" wrapText="1"/>
    </xf>
    <xf numFmtId="0" fontId="14" fillId="0" borderId="3" xfId="0" applyFont="1" applyFill="1" applyBorder="1" applyAlignment="1">
      <alignment horizontal="center"/>
    </xf>
    <xf numFmtId="0" fontId="32" fillId="0" borderId="1" xfId="2" applyFont="1" applyFill="1" applyBorder="1" applyAlignment="1">
      <alignment vertical="top" wrapText="1"/>
    </xf>
    <xf numFmtId="0" fontId="14" fillId="0" borderId="1" xfId="2" applyFont="1" applyBorder="1" applyAlignment="1">
      <alignment vertical="top" wrapText="1"/>
    </xf>
    <xf numFmtId="0" fontId="9" fillId="0" borderId="5" xfId="0" applyFont="1" applyFill="1" applyBorder="1" applyAlignment="1">
      <alignment horizontal="center" vertical="center"/>
    </xf>
    <xf numFmtId="2" fontId="9" fillId="9" borderId="15" xfId="0" applyNumberFormat="1" applyFont="1" applyFill="1" applyBorder="1" applyAlignment="1">
      <alignment horizontal="center" vertical="center"/>
    </xf>
    <xf numFmtId="0" fontId="0" fillId="0" borderId="1" xfId="0" applyBorder="1" applyAlignment="1">
      <alignment horizontal="left" vertical="top"/>
    </xf>
    <xf numFmtId="0" fontId="16" fillId="0" borderId="3" xfId="0" applyFont="1" applyFill="1" applyBorder="1" applyAlignment="1">
      <alignment horizontal="center" vertical="top" wrapText="1"/>
    </xf>
    <xf numFmtId="0" fontId="14" fillId="0" borderId="4" xfId="0"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32" fillId="0" borderId="1" xfId="0" applyFont="1" applyFill="1" applyBorder="1" applyAlignment="1">
      <alignment vertical="top" wrapText="1"/>
    </xf>
    <xf numFmtId="0" fontId="14" fillId="0" borderId="1" xfId="2" applyFont="1" applyBorder="1" applyAlignment="1">
      <alignment vertical="top"/>
    </xf>
    <xf numFmtId="0" fontId="0" fillId="0" borderId="4" xfId="0" applyFont="1" applyBorder="1" applyAlignment="1">
      <alignment horizontal="left" vertical="top" wrapText="1"/>
    </xf>
    <xf numFmtId="0" fontId="14" fillId="0" borderId="1" xfId="2" applyFont="1" applyBorder="1" applyAlignment="1">
      <alignment vertical="center" wrapText="1"/>
    </xf>
    <xf numFmtId="0" fontId="14" fillId="0" borderId="4" xfId="0" applyFont="1" applyFill="1" applyBorder="1" applyAlignment="1">
      <alignment horizontal="center"/>
    </xf>
    <xf numFmtId="0" fontId="0" fillId="0" borderId="0" xfId="0" applyFill="1" applyAlignment="1">
      <alignment horizontal="center"/>
    </xf>
    <xf numFmtId="0" fontId="0" fillId="0" borderId="0" xfId="0" applyAlignment="1">
      <alignment horizontal="center" vertical="center"/>
    </xf>
    <xf numFmtId="2" fontId="0" fillId="12" borderId="0" xfId="0" applyNumberFormat="1" applyFill="1" applyAlignment="1">
      <alignment horizontal="center" vertical="center"/>
    </xf>
    <xf numFmtId="0" fontId="29" fillId="0" borderId="2"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2" xfId="0" applyFont="1" applyBorder="1" applyAlignment="1">
      <alignment horizontal="center" vertical="center" wrapText="1"/>
    </xf>
    <xf numFmtId="0" fontId="9" fillId="0" borderId="2" xfId="0" applyFont="1" applyBorder="1" applyAlignment="1">
      <alignment vertical="center" wrapText="1"/>
    </xf>
    <xf numFmtId="0" fontId="9" fillId="0" borderId="19" xfId="0" applyFont="1" applyBorder="1" applyAlignment="1">
      <alignment vertical="center" wrapText="1"/>
    </xf>
    <xf numFmtId="0" fontId="10"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36" fillId="0" borderId="3" xfId="0" applyFont="1" applyBorder="1" applyAlignment="1">
      <alignment vertical="center" wrapText="1"/>
    </xf>
    <xf numFmtId="0" fontId="9" fillId="9" borderId="23" xfId="0" applyFont="1" applyFill="1" applyBorder="1" applyAlignment="1">
      <alignment horizontal="center" vertical="center" wrapText="1"/>
    </xf>
    <xf numFmtId="0" fontId="10" fillId="0" borderId="1" xfId="0" applyFont="1" applyBorder="1" applyAlignment="1">
      <alignment horizontal="left" vertical="center" wrapText="1"/>
    </xf>
    <xf numFmtId="0" fontId="37" fillId="0" borderId="3" xfId="0" applyFont="1" applyBorder="1" applyAlignment="1">
      <alignment horizontal="center" vertical="top" wrapText="1"/>
    </xf>
    <xf numFmtId="0" fontId="37" fillId="0" borderId="0" xfId="0" applyFont="1" applyBorder="1" applyAlignment="1">
      <alignment horizontal="center" vertical="top" wrapText="1"/>
    </xf>
    <xf numFmtId="0" fontId="9" fillId="7" borderId="3" xfId="0" applyFont="1" applyFill="1" applyBorder="1" applyAlignment="1">
      <alignment vertical="top" wrapText="1"/>
    </xf>
    <xf numFmtId="0" fontId="9" fillId="7" borderId="4" xfId="0" applyFont="1" applyFill="1" applyBorder="1" applyAlignment="1">
      <alignment horizontal="left" vertical="top" wrapText="1"/>
    </xf>
    <xf numFmtId="0" fontId="10" fillId="0" borderId="1" xfId="0" applyFont="1" applyBorder="1" applyAlignment="1">
      <alignment wrapText="1"/>
    </xf>
    <xf numFmtId="0" fontId="37" fillId="0" borderId="24" xfId="0" applyFont="1" applyBorder="1" applyAlignment="1">
      <alignment horizontal="center" vertical="top" wrapText="1"/>
    </xf>
    <xf numFmtId="0" fontId="9" fillId="0" borderId="24" xfId="0" applyFont="1" applyFill="1" applyBorder="1" applyAlignment="1">
      <alignment horizontal="center" vertical="top" wrapText="1"/>
    </xf>
    <xf numFmtId="0" fontId="38" fillId="0" borderId="1" xfId="0" applyFont="1" applyBorder="1" applyAlignment="1">
      <alignment wrapText="1"/>
    </xf>
    <xf numFmtId="0" fontId="9" fillId="0" borderId="5" xfId="0" applyFont="1" applyFill="1" applyBorder="1" applyAlignment="1">
      <alignment wrapText="1"/>
    </xf>
    <xf numFmtId="0" fontId="9" fillId="4" borderId="24" xfId="0" applyFont="1" applyFill="1" applyBorder="1" applyAlignment="1">
      <alignment horizontal="center" vertical="top" wrapText="1"/>
    </xf>
    <xf numFmtId="0" fontId="9" fillId="7" borderId="2" xfId="0" applyFont="1" applyFill="1" applyBorder="1" applyAlignment="1">
      <alignment horizontal="center" vertical="top" wrapText="1"/>
    </xf>
    <xf numFmtId="0" fontId="9" fillId="0" borderId="5" xfId="0" applyFont="1" applyBorder="1" applyAlignment="1">
      <alignment wrapText="1"/>
    </xf>
    <xf numFmtId="0" fontId="9" fillId="7" borderId="3" xfId="0" applyFont="1" applyFill="1" applyBorder="1" applyAlignment="1">
      <alignment horizontal="center" vertical="top" wrapText="1"/>
    </xf>
    <xf numFmtId="0" fontId="9" fillId="7" borderId="3" xfId="0" applyFont="1" applyFill="1" applyBorder="1" applyAlignment="1">
      <alignment horizontal="center" vertical="top" wrapText="1"/>
    </xf>
    <xf numFmtId="0" fontId="9" fillId="0" borderId="19" xfId="0" applyFont="1" applyBorder="1" applyAlignment="1">
      <alignment vertical="top" wrapText="1"/>
    </xf>
    <xf numFmtId="0" fontId="37" fillId="0" borderId="4" xfId="0" applyFont="1" applyBorder="1" applyAlignment="1">
      <alignment horizontal="center" vertical="top" wrapText="1"/>
    </xf>
    <xf numFmtId="0" fontId="37" fillId="0" borderId="17" xfId="0" applyFont="1" applyBorder="1" applyAlignment="1">
      <alignment horizontal="center" vertical="top" wrapText="1"/>
    </xf>
    <xf numFmtId="0" fontId="9" fillId="7" borderId="4" xfId="0" applyFont="1" applyFill="1" applyBorder="1" applyAlignment="1">
      <alignment horizontal="center" vertical="top" wrapText="1"/>
    </xf>
    <xf numFmtId="0" fontId="9" fillId="0" borderId="19" xfId="2" applyFont="1" applyBorder="1" applyAlignment="1">
      <alignment vertical="top" wrapText="1"/>
    </xf>
    <xf numFmtId="0" fontId="9" fillId="7" borderId="0" xfId="0" applyFont="1" applyFill="1" applyBorder="1" applyAlignment="1">
      <alignment wrapText="1"/>
    </xf>
    <xf numFmtId="0" fontId="9" fillId="7" borderId="0" xfId="0" applyFont="1" applyFill="1" applyBorder="1"/>
    <xf numFmtId="0" fontId="9" fillId="7" borderId="0" xfId="0" applyFont="1" applyFill="1" applyBorder="1" applyAlignment="1">
      <alignment horizontal="center" vertical="center"/>
    </xf>
    <xf numFmtId="0" fontId="9" fillId="0" borderId="0" xfId="0" applyFont="1" applyFill="1" applyBorder="1"/>
    <xf numFmtId="0" fontId="1" fillId="7" borderId="9" xfId="3" applyFill="1" applyBorder="1" applyAlignment="1">
      <alignment horizontal="left"/>
    </xf>
    <xf numFmtId="0" fontId="1" fillId="7" borderId="10" xfId="3" applyFill="1" applyBorder="1" applyAlignment="1">
      <alignment horizontal="left"/>
    </xf>
    <xf numFmtId="0" fontId="1" fillId="7" borderId="11" xfId="3" applyFill="1" applyBorder="1" applyAlignment="1">
      <alignment horizontal="left"/>
    </xf>
    <xf numFmtId="0" fontId="1" fillId="7" borderId="8" xfId="3" applyFill="1" applyBorder="1"/>
    <xf numFmtId="0" fontId="1" fillId="7" borderId="0" xfId="3" applyFill="1" applyBorder="1"/>
    <xf numFmtId="0" fontId="1" fillId="7" borderId="0" xfId="3" applyFill="1" applyBorder="1" applyAlignment="1">
      <alignment wrapText="1"/>
    </xf>
    <xf numFmtId="0" fontId="1" fillId="7" borderId="12" xfId="3" applyFill="1" applyBorder="1"/>
    <xf numFmtId="0" fontId="1" fillId="7" borderId="8" xfId="3" applyFill="1" applyBorder="1" applyAlignment="1">
      <alignment horizontal="left"/>
    </xf>
    <xf numFmtId="0" fontId="1" fillId="7" borderId="0" xfId="3" applyFill="1" applyBorder="1" applyAlignment="1">
      <alignment horizontal="left"/>
    </xf>
    <xf numFmtId="0" fontId="1" fillId="7" borderId="12" xfId="3" applyFill="1" applyBorder="1" applyAlignment="1">
      <alignment horizontal="left"/>
    </xf>
    <xf numFmtId="0" fontId="1" fillId="7" borderId="13" xfId="3" applyFill="1" applyBorder="1" applyAlignment="1">
      <alignment horizontal="left" vertical="top" wrapText="1"/>
    </xf>
    <xf numFmtId="0" fontId="1" fillId="7" borderId="14" xfId="3" applyFill="1" applyBorder="1" applyAlignment="1">
      <alignment horizontal="left" vertical="top" wrapText="1"/>
    </xf>
    <xf numFmtId="0" fontId="1" fillId="7" borderId="7" xfId="3" applyFill="1" applyBorder="1" applyAlignment="1">
      <alignment horizontal="left" vertical="top" wrapText="1"/>
    </xf>
    <xf numFmtId="0" fontId="9" fillId="0" borderId="15" xfId="0" applyFont="1" applyFill="1" applyBorder="1"/>
    <xf numFmtId="0" fontId="0" fillId="7" borderId="0" xfId="0" applyFont="1" applyFill="1"/>
    <xf numFmtId="0" fontId="29" fillId="7" borderId="0" xfId="0" applyFont="1" applyFill="1" applyBorder="1" applyAlignment="1">
      <alignment horizontal="center" vertical="center"/>
    </xf>
    <xf numFmtId="0" fontId="21" fillId="7" borderId="1" xfId="0" applyFont="1" applyFill="1" applyBorder="1" applyAlignment="1">
      <alignment horizontal="left" vertical="top" wrapText="1"/>
    </xf>
    <xf numFmtId="0" fontId="14" fillId="13" borderId="1" xfId="0" applyFont="1" applyFill="1" applyBorder="1" applyAlignment="1">
      <alignment horizontal="left" vertical="top" wrapText="1"/>
    </xf>
    <xf numFmtId="0" fontId="14" fillId="7" borderId="1" xfId="0" applyFont="1" applyFill="1" applyBorder="1" applyAlignment="1">
      <alignment horizontal="left" vertical="top"/>
    </xf>
    <xf numFmtId="0" fontId="14" fillId="7" borderId="1" xfId="0" applyFont="1" applyFill="1" applyBorder="1" applyAlignment="1">
      <alignment vertical="center" wrapText="1"/>
    </xf>
    <xf numFmtId="0" fontId="14" fillId="7" borderId="2" xfId="0" applyFont="1" applyFill="1" applyBorder="1" applyAlignment="1">
      <alignment vertical="center" wrapText="1"/>
    </xf>
    <xf numFmtId="0" fontId="22" fillId="7" borderId="1" xfId="0" applyFont="1" applyFill="1" applyBorder="1"/>
    <xf numFmtId="0" fontId="22" fillId="7" borderId="0" xfId="0" applyFont="1" applyFill="1" applyBorder="1"/>
    <xf numFmtId="0" fontId="14" fillId="7" borderId="3" xfId="0" applyFont="1" applyFill="1" applyBorder="1" applyAlignment="1">
      <alignment vertical="center" wrapText="1"/>
    </xf>
    <xf numFmtId="0" fontId="0" fillId="7" borderId="0" xfId="0" applyFont="1" applyFill="1" applyAlignment="1">
      <alignment vertical="center" wrapText="1"/>
    </xf>
    <xf numFmtId="0" fontId="0" fillId="7" borderId="1" xfId="0" applyFont="1" applyFill="1" applyBorder="1"/>
    <xf numFmtId="0" fontId="2" fillId="7" borderId="1" xfId="0" applyFont="1" applyFill="1" applyBorder="1" applyAlignment="1">
      <alignment horizontal="left" vertical="top" wrapText="1"/>
    </xf>
    <xf numFmtId="0" fontId="14" fillId="0" borderId="3" xfId="0" applyFont="1" applyFill="1" applyBorder="1" applyAlignment="1">
      <alignment vertical="center" wrapText="1"/>
    </xf>
    <xf numFmtId="0" fontId="0" fillId="0" borderId="1" xfId="0" applyFont="1" applyFill="1" applyBorder="1" applyAlignment="1">
      <alignment wrapText="1"/>
    </xf>
    <xf numFmtId="17" fontId="0" fillId="0" borderId="1" xfId="0" applyNumberFormat="1" applyFont="1" applyFill="1" applyBorder="1" applyAlignment="1">
      <alignment wrapText="1"/>
    </xf>
    <xf numFmtId="0" fontId="0" fillId="0" borderId="0" xfId="0" applyFont="1" applyFill="1"/>
    <xf numFmtId="17" fontId="0" fillId="7" borderId="1" xfId="0" applyNumberFormat="1" applyFont="1" applyFill="1" applyBorder="1"/>
    <xf numFmtId="0" fontId="0" fillId="7" borderId="1" xfId="0" applyFont="1" applyFill="1" applyBorder="1" applyAlignment="1">
      <alignment wrapText="1"/>
    </xf>
    <xf numFmtId="0" fontId="2" fillId="0" borderId="1" xfId="0" applyFont="1" applyFill="1" applyBorder="1" applyAlignment="1">
      <alignment horizontal="left" vertical="top" wrapText="1"/>
    </xf>
    <xf numFmtId="0" fontId="14" fillId="7" borderId="4" xfId="0" applyFont="1" applyFill="1" applyBorder="1" applyAlignment="1">
      <alignment vertical="center" wrapText="1"/>
    </xf>
    <xf numFmtId="0" fontId="0" fillId="7" borderId="0" xfId="0" applyFont="1" applyFill="1" applyAlignment="1">
      <alignment wrapText="1"/>
    </xf>
    <xf numFmtId="0" fontId="14" fillId="0" borderId="1" xfId="0" applyFont="1" applyFill="1" applyBorder="1" applyAlignment="1">
      <alignment horizontal="center" vertical="center" wrapText="1"/>
    </xf>
    <xf numFmtId="0" fontId="0" fillId="0" borderId="0" xfId="0" applyBorder="1"/>
    <xf numFmtId="0" fontId="39" fillId="0" borderId="21" xfId="0" applyFont="1" applyBorder="1"/>
    <xf numFmtId="0" fontId="0" fillId="0" borderId="4" xfId="0" applyBorder="1"/>
    <xf numFmtId="0" fontId="0" fillId="14" borderId="25" xfId="0" applyFill="1" applyBorder="1"/>
    <xf numFmtId="0" fontId="0" fillId="14" borderId="27" xfId="0" applyFill="1" applyBorder="1" applyAlignment="1">
      <alignment wrapText="1"/>
    </xf>
    <xf numFmtId="0" fontId="0" fillId="0" borderId="4" xfId="0" applyBorder="1" applyAlignment="1">
      <alignment wrapText="1"/>
    </xf>
    <xf numFmtId="0" fontId="0" fillId="0" borderId="0" xfId="0" applyBorder="1" applyAlignment="1">
      <alignment wrapText="1"/>
    </xf>
    <xf numFmtId="0" fontId="0" fillId="14" borderId="26" xfId="0" applyFill="1" applyBorder="1" applyAlignment="1">
      <alignment wrapText="1"/>
    </xf>
  </cellXfs>
  <cellStyles count="5">
    <cellStyle name="Migliaia 2" xfId="4"/>
    <cellStyle name="Normale" xfId="0" builtinId="0"/>
    <cellStyle name="Normale 2" xfId="2"/>
    <cellStyle name="Normale 3" xfId="3"/>
    <cellStyle name="Normale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abSelected="1" workbookViewId="0">
      <selection activeCell="C21" sqref="C21"/>
    </sheetView>
  </sheetViews>
  <sheetFormatPr defaultRowHeight="15" x14ac:dyDescent="0.25"/>
  <cols>
    <col min="1" max="1" width="14.85546875" customWidth="1"/>
    <col min="2" max="2" width="29.7109375" style="190" customWidth="1"/>
    <col min="3" max="3" width="90.140625" customWidth="1"/>
  </cols>
  <sheetData>
    <row r="1" spans="1:3" ht="19.5" thickBot="1" x14ac:dyDescent="0.35">
      <c r="A1" s="442" t="s">
        <v>913</v>
      </c>
      <c r="B1" s="447"/>
      <c r="C1" s="441"/>
    </row>
    <row r="2" spans="1:3" ht="15.75" thickBot="1" x14ac:dyDescent="0.3">
      <c r="A2" s="444" t="s">
        <v>1007</v>
      </c>
      <c r="B2" s="448" t="s">
        <v>914</v>
      </c>
      <c r="C2" s="445" t="s">
        <v>6</v>
      </c>
    </row>
    <row r="3" spans="1:3" x14ac:dyDescent="0.25">
      <c r="A3" s="443" t="s">
        <v>915</v>
      </c>
      <c r="B3" s="446" t="s">
        <v>927</v>
      </c>
      <c r="C3" s="446" t="s">
        <v>938</v>
      </c>
    </row>
    <row r="4" spans="1:3" x14ac:dyDescent="0.25">
      <c r="A4" s="118" t="s">
        <v>916</v>
      </c>
      <c r="B4" s="123" t="s">
        <v>928</v>
      </c>
      <c r="C4" s="123" t="s">
        <v>939</v>
      </c>
    </row>
    <row r="5" spans="1:3" x14ac:dyDescent="0.25">
      <c r="A5" s="118" t="s">
        <v>917</v>
      </c>
      <c r="B5" s="123" t="s">
        <v>929</v>
      </c>
      <c r="C5" s="123" t="s">
        <v>940</v>
      </c>
    </row>
    <row r="6" spans="1:3" ht="30" x14ac:dyDescent="0.25">
      <c r="A6" s="118" t="s">
        <v>941</v>
      </c>
      <c r="B6" s="123" t="s">
        <v>942</v>
      </c>
      <c r="C6" s="123" t="s">
        <v>1008</v>
      </c>
    </row>
    <row r="7" spans="1:3" x14ac:dyDescent="0.25">
      <c r="A7" s="118" t="s">
        <v>926</v>
      </c>
      <c r="B7" s="123" t="s">
        <v>930</v>
      </c>
      <c r="C7" s="123" t="s">
        <v>1009</v>
      </c>
    </row>
    <row r="8" spans="1:3" x14ac:dyDescent="0.25">
      <c r="A8" s="118" t="s">
        <v>918</v>
      </c>
      <c r="B8" s="123" t="s">
        <v>931</v>
      </c>
      <c r="C8" s="123" t="s">
        <v>1010</v>
      </c>
    </row>
    <row r="9" spans="1:3" ht="30" x14ac:dyDescent="0.25">
      <c r="A9" s="118" t="s">
        <v>919</v>
      </c>
      <c r="B9" s="123" t="s">
        <v>932</v>
      </c>
      <c r="C9" s="123" t="s">
        <v>1011</v>
      </c>
    </row>
    <row r="10" spans="1:3" x14ac:dyDescent="0.25">
      <c r="A10" s="118" t="s">
        <v>920</v>
      </c>
      <c r="B10" s="123" t="s">
        <v>933</v>
      </c>
      <c r="C10" s="123" t="s">
        <v>1012</v>
      </c>
    </row>
    <row r="11" spans="1:3" x14ac:dyDescent="0.25">
      <c r="A11" s="118" t="s">
        <v>921</v>
      </c>
      <c r="B11" s="123" t="s">
        <v>934</v>
      </c>
      <c r="C11" s="123" t="s">
        <v>1013</v>
      </c>
    </row>
    <row r="12" spans="1:3" x14ac:dyDescent="0.25">
      <c r="A12" s="118" t="s">
        <v>922</v>
      </c>
      <c r="B12" s="123" t="s">
        <v>934</v>
      </c>
      <c r="C12" s="123" t="s">
        <v>1014</v>
      </c>
    </row>
    <row r="13" spans="1:3" x14ac:dyDescent="0.25">
      <c r="A13" s="118" t="s">
        <v>923</v>
      </c>
      <c r="B13" s="123" t="s">
        <v>935</v>
      </c>
      <c r="C13" s="123" t="s">
        <v>1015</v>
      </c>
    </row>
    <row r="14" spans="1:3" ht="30" x14ac:dyDescent="0.25">
      <c r="A14" s="118" t="s">
        <v>924</v>
      </c>
      <c r="B14" s="123" t="s">
        <v>936</v>
      </c>
      <c r="C14" s="123" t="s">
        <v>1016</v>
      </c>
    </row>
    <row r="15" spans="1:3" ht="30" x14ac:dyDescent="0.25">
      <c r="A15" s="118" t="s">
        <v>925</v>
      </c>
      <c r="B15" s="123" t="s">
        <v>937</v>
      </c>
      <c r="C15" s="123" t="s">
        <v>1017</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
  <sheetViews>
    <sheetView zoomScale="25" zoomScaleNormal="25" workbookViewId="0">
      <selection activeCell="X18" sqref="X18"/>
    </sheetView>
  </sheetViews>
  <sheetFormatPr defaultColWidth="11.5703125" defaultRowHeight="15" x14ac:dyDescent="0.25"/>
  <cols>
    <col min="1" max="1" width="29.7109375" style="237" bestFit="1" customWidth="1"/>
    <col min="2" max="2" width="26.7109375" style="237" bestFit="1" customWidth="1"/>
    <col min="3" max="3" width="15.5703125" style="237" bestFit="1" customWidth="1"/>
    <col min="4" max="4" width="34.42578125" style="237" customWidth="1"/>
    <col min="5" max="5" width="30.5703125" style="237" customWidth="1"/>
    <col min="6" max="8" width="25.5703125" style="237" customWidth="1"/>
    <col min="9" max="24" width="20.5703125" style="237" customWidth="1"/>
    <col min="25" max="25" width="13.7109375" style="237" customWidth="1"/>
    <col min="26" max="254" width="11.5703125" style="237"/>
    <col min="255" max="255" width="61.5703125" style="237" bestFit="1" customWidth="1"/>
    <col min="256" max="256" width="37.5703125" style="237" bestFit="1" customWidth="1"/>
    <col min="257" max="257" width="27.7109375" style="237" bestFit="1" customWidth="1"/>
    <col min="258" max="258" width="32" style="237" customWidth="1"/>
    <col min="259" max="259" width="29.42578125" style="237" customWidth="1"/>
    <col min="260" max="260" width="61.5703125" style="237" customWidth="1"/>
    <col min="261" max="261" width="39.28515625" style="237" bestFit="1" customWidth="1"/>
    <col min="262" max="510" width="11.5703125" style="237"/>
    <col min="511" max="511" width="61.5703125" style="237" bestFit="1" customWidth="1"/>
    <col min="512" max="512" width="37.5703125" style="237" bestFit="1" customWidth="1"/>
    <col min="513" max="513" width="27.7109375" style="237" bestFit="1" customWidth="1"/>
    <col min="514" max="514" width="32" style="237" customWidth="1"/>
    <col min="515" max="515" width="29.42578125" style="237" customWidth="1"/>
    <col min="516" max="516" width="61.5703125" style="237" customWidth="1"/>
    <col min="517" max="517" width="39.28515625" style="237" bestFit="1" customWidth="1"/>
    <col min="518" max="766" width="11.5703125" style="237"/>
    <col min="767" max="767" width="61.5703125" style="237" bestFit="1" customWidth="1"/>
    <col min="768" max="768" width="37.5703125" style="237" bestFit="1" customWidth="1"/>
    <col min="769" max="769" width="27.7109375" style="237" bestFit="1" customWidth="1"/>
    <col min="770" max="770" width="32" style="237" customWidth="1"/>
    <col min="771" max="771" width="29.42578125" style="237" customWidth="1"/>
    <col min="772" max="772" width="61.5703125" style="237" customWidth="1"/>
    <col min="773" max="773" width="39.28515625" style="237" bestFit="1" customWidth="1"/>
    <col min="774" max="1022" width="11.5703125" style="237"/>
    <col min="1023" max="1023" width="61.5703125" style="237" bestFit="1" customWidth="1"/>
    <col min="1024" max="1024" width="37.5703125" style="237" bestFit="1" customWidth="1"/>
    <col min="1025" max="1025" width="27.7109375" style="237" bestFit="1" customWidth="1"/>
    <col min="1026" max="1026" width="32" style="237" customWidth="1"/>
    <col min="1027" max="1027" width="29.42578125" style="237" customWidth="1"/>
    <col min="1028" max="1028" width="61.5703125" style="237" customWidth="1"/>
    <col min="1029" max="1029" width="39.28515625" style="237" bestFit="1" customWidth="1"/>
    <col min="1030" max="1278" width="11.5703125" style="237"/>
    <col min="1279" max="1279" width="61.5703125" style="237" bestFit="1" customWidth="1"/>
    <col min="1280" max="1280" width="37.5703125" style="237" bestFit="1" customWidth="1"/>
    <col min="1281" max="1281" width="27.7109375" style="237" bestFit="1" customWidth="1"/>
    <col min="1282" max="1282" width="32" style="237" customWidth="1"/>
    <col min="1283" max="1283" width="29.42578125" style="237" customWidth="1"/>
    <col min="1284" max="1284" width="61.5703125" style="237" customWidth="1"/>
    <col min="1285" max="1285" width="39.28515625" style="237" bestFit="1" customWidth="1"/>
    <col min="1286" max="1534" width="11.5703125" style="237"/>
    <col min="1535" max="1535" width="61.5703125" style="237" bestFit="1" customWidth="1"/>
    <col min="1536" max="1536" width="37.5703125" style="237" bestFit="1" customWidth="1"/>
    <col min="1537" max="1537" width="27.7109375" style="237" bestFit="1" customWidth="1"/>
    <col min="1538" max="1538" width="32" style="237" customWidth="1"/>
    <col min="1539" max="1539" width="29.42578125" style="237" customWidth="1"/>
    <col min="1540" max="1540" width="61.5703125" style="237" customWidth="1"/>
    <col min="1541" max="1541" width="39.28515625" style="237" bestFit="1" customWidth="1"/>
    <col min="1542" max="1790" width="11.5703125" style="237"/>
    <col min="1791" max="1791" width="61.5703125" style="237" bestFit="1" customWidth="1"/>
    <col min="1792" max="1792" width="37.5703125" style="237" bestFit="1" customWidth="1"/>
    <col min="1793" max="1793" width="27.7109375" style="237" bestFit="1" customWidth="1"/>
    <col min="1794" max="1794" width="32" style="237" customWidth="1"/>
    <col min="1795" max="1795" width="29.42578125" style="237" customWidth="1"/>
    <col min="1796" max="1796" width="61.5703125" style="237" customWidth="1"/>
    <col min="1797" max="1797" width="39.28515625" style="237" bestFit="1" customWidth="1"/>
    <col min="1798" max="2046" width="11.5703125" style="237"/>
    <col min="2047" max="2047" width="61.5703125" style="237" bestFit="1" customWidth="1"/>
    <col min="2048" max="2048" width="37.5703125" style="237" bestFit="1" customWidth="1"/>
    <col min="2049" max="2049" width="27.7109375" style="237" bestFit="1" customWidth="1"/>
    <col min="2050" max="2050" width="32" style="237" customWidth="1"/>
    <col min="2051" max="2051" width="29.42578125" style="237" customWidth="1"/>
    <col min="2052" max="2052" width="61.5703125" style="237" customWidth="1"/>
    <col min="2053" max="2053" width="39.28515625" style="237" bestFit="1" customWidth="1"/>
    <col min="2054" max="2302" width="11.5703125" style="237"/>
    <col min="2303" max="2303" width="61.5703125" style="237" bestFit="1" customWidth="1"/>
    <col min="2304" max="2304" width="37.5703125" style="237" bestFit="1" customWidth="1"/>
    <col min="2305" max="2305" width="27.7109375" style="237" bestFit="1" customWidth="1"/>
    <col min="2306" max="2306" width="32" style="237" customWidth="1"/>
    <col min="2307" max="2307" width="29.42578125" style="237" customWidth="1"/>
    <col min="2308" max="2308" width="61.5703125" style="237" customWidth="1"/>
    <col min="2309" max="2309" width="39.28515625" style="237" bestFit="1" customWidth="1"/>
    <col min="2310" max="2558" width="11.5703125" style="237"/>
    <col min="2559" max="2559" width="61.5703125" style="237" bestFit="1" customWidth="1"/>
    <col min="2560" max="2560" width="37.5703125" style="237" bestFit="1" customWidth="1"/>
    <col min="2561" max="2561" width="27.7109375" style="237" bestFit="1" customWidth="1"/>
    <col min="2562" max="2562" width="32" style="237" customWidth="1"/>
    <col min="2563" max="2563" width="29.42578125" style="237" customWidth="1"/>
    <col min="2564" max="2564" width="61.5703125" style="237" customWidth="1"/>
    <col min="2565" max="2565" width="39.28515625" style="237" bestFit="1" customWidth="1"/>
    <col min="2566" max="2814" width="11.5703125" style="237"/>
    <col min="2815" max="2815" width="61.5703125" style="237" bestFit="1" customWidth="1"/>
    <col min="2816" max="2816" width="37.5703125" style="237" bestFit="1" customWidth="1"/>
    <col min="2817" max="2817" width="27.7109375" style="237" bestFit="1" customWidth="1"/>
    <col min="2818" max="2818" width="32" style="237" customWidth="1"/>
    <col min="2819" max="2819" width="29.42578125" style="237" customWidth="1"/>
    <col min="2820" max="2820" width="61.5703125" style="237" customWidth="1"/>
    <col min="2821" max="2821" width="39.28515625" style="237" bestFit="1" customWidth="1"/>
    <col min="2822" max="3070" width="11.5703125" style="237"/>
    <col min="3071" max="3071" width="61.5703125" style="237" bestFit="1" customWidth="1"/>
    <col min="3072" max="3072" width="37.5703125" style="237" bestFit="1" customWidth="1"/>
    <col min="3073" max="3073" width="27.7109375" style="237" bestFit="1" customWidth="1"/>
    <col min="3074" max="3074" width="32" style="237" customWidth="1"/>
    <col min="3075" max="3075" width="29.42578125" style="237" customWidth="1"/>
    <col min="3076" max="3076" width="61.5703125" style="237" customWidth="1"/>
    <col min="3077" max="3077" width="39.28515625" style="237" bestFit="1" customWidth="1"/>
    <col min="3078" max="3326" width="11.5703125" style="237"/>
    <col min="3327" max="3327" width="61.5703125" style="237" bestFit="1" customWidth="1"/>
    <col min="3328" max="3328" width="37.5703125" style="237" bestFit="1" customWidth="1"/>
    <col min="3329" max="3329" width="27.7109375" style="237" bestFit="1" customWidth="1"/>
    <col min="3330" max="3330" width="32" style="237" customWidth="1"/>
    <col min="3331" max="3331" width="29.42578125" style="237" customWidth="1"/>
    <col min="3332" max="3332" width="61.5703125" style="237" customWidth="1"/>
    <col min="3333" max="3333" width="39.28515625" style="237" bestFit="1" customWidth="1"/>
    <col min="3334" max="3582" width="11.5703125" style="237"/>
    <col min="3583" max="3583" width="61.5703125" style="237" bestFit="1" customWidth="1"/>
    <col min="3584" max="3584" width="37.5703125" style="237" bestFit="1" customWidth="1"/>
    <col min="3585" max="3585" width="27.7109375" style="237" bestFit="1" customWidth="1"/>
    <col min="3586" max="3586" width="32" style="237" customWidth="1"/>
    <col min="3587" max="3587" width="29.42578125" style="237" customWidth="1"/>
    <col min="3588" max="3588" width="61.5703125" style="237" customWidth="1"/>
    <col min="3589" max="3589" width="39.28515625" style="237" bestFit="1" customWidth="1"/>
    <col min="3590" max="3838" width="11.5703125" style="237"/>
    <col min="3839" max="3839" width="61.5703125" style="237" bestFit="1" customWidth="1"/>
    <col min="3840" max="3840" width="37.5703125" style="237" bestFit="1" customWidth="1"/>
    <col min="3841" max="3841" width="27.7109375" style="237" bestFit="1" customWidth="1"/>
    <col min="3842" max="3842" width="32" style="237" customWidth="1"/>
    <col min="3843" max="3843" width="29.42578125" style="237" customWidth="1"/>
    <col min="3844" max="3844" width="61.5703125" style="237" customWidth="1"/>
    <col min="3845" max="3845" width="39.28515625" style="237" bestFit="1" customWidth="1"/>
    <col min="3846" max="4094" width="11.5703125" style="237"/>
    <col min="4095" max="4095" width="61.5703125" style="237" bestFit="1" customWidth="1"/>
    <col min="4096" max="4096" width="37.5703125" style="237" bestFit="1" customWidth="1"/>
    <col min="4097" max="4097" width="27.7109375" style="237" bestFit="1" customWidth="1"/>
    <col min="4098" max="4098" width="32" style="237" customWidth="1"/>
    <col min="4099" max="4099" width="29.42578125" style="237" customWidth="1"/>
    <col min="4100" max="4100" width="61.5703125" style="237" customWidth="1"/>
    <col min="4101" max="4101" width="39.28515625" style="237" bestFit="1" customWidth="1"/>
    <col min="4102" max="4350" width="11.5703125" style="237"/>
    <col min="4351" max="4351" width="61.5703125" style="237" bestFit="1" customWidth="1"/>
    <col min="4352" max="4352" width="37.5703125" style="237" bestFit="1" customWidth="1"/>
    <col min="4353" max="4353" width="27.7109375" style="237" bestFit="1" customWidth="1"/>
    <col min="4354" max="4354" width="32" style="237" customWidth="1"/>
    <col min="4355" max="4355" width="29.42578125" style="237" customWidth="1"/>
    <col min="4356" max="4356" width="61.5703125" style="237" customWidth="1"/>
    <col min="4357" max="4357" width="39.28515625" style="237" bestFit="1" customWidth="1"/>
    <col min="4358" max="4606" width="11.5703125" style="237"/>
    <col min="4607" max="4607" width="61.5703125" style="237" bestFit="1" customWidth="1"/>
    <col min="4608" max="4608" width="37.5703125" style="237" bestFit="1" customWidth="1"/>
    <col min="4609" max="4609" width="27.7109375" style="237" bestFit="1" customWidth="1"/>
    <col min="4610" max="4610" width="32" style="237" customWidth="1"/>
    <col min="4611" max="4611" width="29.42578125" style="237" customWidth="1"/>
    <col min="4612" max="4612" width="61.5703125" style="237" customWidth="1"/>
    <col min="4613" max="4613" width="39.28515625" style="237" bestFit="1" customWidth="1"/>
    <col min="4614" max="4862" width="11.5703125" style="237"/>
    <col min="4863" max="4863" width="61.5703125" style="237" bestFit="1" customWidth="1"/>
    <col min="4864" max="4864" width="37.5703125" style="237" bestFit="1" customWidth="1"/>
    <col min="4865" max="4865" width="27.7109375" style="237" bestFit="1" customWidth="1"/>
    <col min="4866" max="4866" width="32" style="237" customWidth="1"/>
    <col min="4867" max="4867" width="29.42578125" style="237" customWidth="1"/>
    <col min="4868" max="4868" width="61.5703125" style="237" customWidth="1"/>
    <col min="4869" max="4869" width="39.28515625" style="237" bestFit="1" customWidth="1"/>
    <col min="4870" max="5118" width="11.5703125" style="237"/>
    <col min="5119" max="5119" width="61.5703125" style="237" bestFit="1" customWidth="1"/>
    <col min="5120" max="5120" width="37.5703125" style="237" bestFit="1" customWidth="1"/>
    <col min="5121" max="5121" width="27.7109375" style="237" bestFit="1" customWidth="1"/>
    <col min="5122" max="5122" width="32" style="237" customWidth="1"/>
    <col min="5123" max="5123" width="29.42578125" style="237" customWidth="1"/>
    <col min="5124" max="5124" width="61.5703125" style="237" customWidth="1"/>
    <col min="5125" max="5125" width="39.28515625" style="237" bestFit="1" customWidth="1"/>
    <col min="5126" max="5374" width="11.5703125" style="237"/>
    <col min="5375" max="5375" width="61.5703125" style="237" bestFit="1" customWidth="1"/>
    <col min="5376" max="5376" width="37.5703125" style="237" bestFit="1" customWidth="1"/>
    <col min="5377" max="5377" width="27.7109375" style="237" bestFit="1" customWidth="1"/>
    <col min="5378" max="5378" width="32" style="237" customWidth="1"/>
    <col min="5379" max="5379" width="29.42578125" style="237" customWidth="1"/>
    <col min="5380" max="5380" width="61.5703125" style="237" customWidth="1"/>
    <col min="5381" max="5381" width="39.28515625" style="237" bestFit="1" customWidth="1"/>
    <col min="5382" max="5630" width="11.5703125" style="237"/>
    <col min="5631" max="5631" width="61.5703125" style="237" bestFit="1" customWidth="1"/>
    <col min="5632" max="5632" width="37.5703125" style="237" bestFit="1" customWidth="1"/>
    <col min="5633" max="5633" width="27.7109375" style="237" bestFit="1" customWidth="1"/>
    <col min="5634" max="5634" width="32" style="237" customWidth="1"/>
    <col min="5635" max="5635" width="29.42578125" style="237" customWidth="1"/>
    <col min="5636" max="5636" width="61.5703125" style="237" customWidth="1"/>
    <col min="5637" max="5637" width="39.28515625" style="237" bestFit="1" customWidth="1"/>
    <col min="5638" max="5886" width="11.5703125" style="237"/>
    <col min="5887" max="5887" width="61.5703125" style="237" bestFit="1" customWidth="1"/>
    <col min="5888" max="5888" width="37.5703125" style="237" bestFit="1" customWidth="1"/>
    <col min="5889" max="5889" width="27.7109375" style="237" bestFit="1" customWidth="1"/>
    <col min="5890" max="5890" width="32" style="237" customWidth="1"/>
    <col min="5891" max="5891" width="29.42578125" style="237" customWidth="1"/>
    <col min="5892" max="5892" width="61.5703125" style="237" customWidth="1"/>
    <col min="5893" max="5893" width="39.28515625" style="237" bestFit="1" customWidth="1"/>
    <col min="5894" max="6142" width="11.5703125" style="237"/>
    <col min="6143" max="6143" width="61.5703125" style="237" bestFit="1" customWidth="1"/>
    <col min="6144" max="6144" width="37.5703125" style="237" bestFit="1" customWidth="1"/>
    <col min="6145" max="6145" width="27.7109375" style="237" bestFit="1" customWidth="1"/>
    <col min="6146" max="6146" width="32" style="237" customWidth="1"/>
    <col min="6147" max="6147" width="29.42578125" style="237" customWidth="1"/>
    <col min="6148" max="6148" width="61.5703125" style="237" customWidth="1"/>
    <col min="6149" max="6149" width="39.28515625" style="237" bestFit="1" customWidth="1"/>
    <col min="6150" max="6398" width="11.5703125" style="237"/>
    <col min="6399" max="6399" width="61.5703125" style="237" bestFit="1" customWidth="1"/>
    <col min="6400" max="6400" width="37.5703125" style="237" bestFit="1" customWidth="1"/>
    <col min="6401" max="6401" width="27.7109375" style="237" bestFit="1" customWidth="1"/>
    <col min="6402" max="6402" width="32" style="237" customWidth="1"/>
    <col min="6403" max="6403" width="29.42578125" style="237" customWidth="1"/>
    <col min="6404" max="6404" width="61.5703125" style="237" customWidth="1"/>
    <col min="6405" max="6405" width="39.28515625" style="237" bestFit="1" customWidth="1"/>
    <col min="6406" max="6654" width="11.5703125" style="237"/>
    <col min="6655" max="6655" width="61.5703125" style="237" bestFit="1" customWidth="1"/>
    <col min="6656" max="6656" width="37.5703125" style="237" bestFit="1" customWidth="1"/>
    <col min="6657" max="6657" width="27.7109375" style="237" bestFit="1" customWidth="1"/>
    <col min="6658" max="6658" width="32" style="237" customWidth="1"/>
    <col min="6659" max="6659" width="29.42578125" style="237" customWidth="1"/>
    <col min="6660" max="6660" width="61.5703125" style="237" customWidth="1"/>
    <col min="6661" max="6661" width="39.28515625" style="237" bestFit="1" customWidth="1"/>
    <col min="6662" max="6910" width="11.5703125" style="237"/>
    <col min="6911" max="6911" width="61.5703125" style="237" bestFit="1" customWidth="1"/>
    <col min="6912" max="6912" width="37.5703125" style="237" bestFit="1" customWidth="1"/>
    <col min="6913" max="6913" width="27.7109375" style="237" bestFit="1" customWidth="1"/>
    <col min="6914" max="6914" width="32" style="237" customWidth="1"/>
    <col min="6915" max="6915" width="29.42578125" style="237" customWidth="1"/>
    <col min="6916" max="6916" width="61.5703125" style="237" customWidth="1"/>
    <col min="6917" max="6917" width="39.28515625" style="237" bestFit="1" customWidth="1"/>
    <col min="6918" max="7166" width="11.5703125" style="237"/>
    <col min="7167" max="7167" width="61.5703125" style="237" bestFit="1" customWidth="1"/>
    <col min="7168" max="7168" width="37.5703125" style="237" bestFit="1" customWidth="1"/>
    <col min="7169" max="7169" width="27.7109375" style="237" bestFit="1" customWidth="1"/>
    <col min="7170" max="7170" width="32" style="237" customWidth="1"/>
    <col min="7171" max="7171" width="29.42578125" style="237" customWidth="1"/>
    <col min="7172" max="7172" width="61.5703125" style="237" customWidth="1"/>
    <col min="7173" max="7173" width="39.28515625" style="237" bestFit="1" customWidth="1"/>
    <col min="7174" max="7422" width="11.5703125" style="237"/>
    <col min="7423" max="7423" width="61.5703125" style="237" bestFit="1" customWidth="1"/>
    <col min="7424" max="7424" width="37.5703125" style="237" bestFit="1" customWidth="1"/>
    <col min="7425" max="7425" width="27.7109375" style="237" bestFit="1" customWidth="1"/>
    <col min="7426" max="7426" width="32" style="237" customWidth="1"/>
    <col min="7427" max="7427" width="29.42578125" style="237" customWidth="1"/>
    <col min="7428" max="7428" width="61.5703125" style="237" customWidth="1"/>
    <col min="7429" max="7429" width="39.28515625" style="237" bestFit="1" customWidth="1"/>
    <col min="7430" max="7678" width="11.5703125" style="237"/>
    <col min="7679" max="7679" width="61.5703125" style="237" bestFit="1" customWidth="1"/>
    <col min="7680" max="7680" width="37.5703125" style="237" bestFit="1" customWidth="1"/>
    <col min="7681" max="7681" width="27.7109375" style="237" bestFit="1" customWidth="1"/>
    <col min="7682" max="7682" width="32" style="237" customWidth="1"/>
    <col min="7683" max="7683" width="29.42578125" style="237" customWidth="1"/>
    <col min="7684" max="7684" width="61.5703125" style="237" customWidth="1"/>
    <col min="7685" max="7685" width="39.28515625" style="237" bestFit="1" customWidth="1"/>
    <col min="7686" max="7934" width="11.5703125" style="237"/>
    <col min="7935" max="7935" width="61.5703125" style="237" bestFit="1" customWidth="1"/>
    <col min="7936" max="7936" width="37.5703125" style="237" bestFit="1" customWidth="1"/>
    <col min="7937" max="7937" width="27.7109375" style="237" bestFit="1" customWidth="1"/>
    <col min="7938" max="7938" width="32" style="237" customWidth="1"/>
    <col min="7939" max="7939" width="29.42578125" style="237" customWidth="1"/>
    <col min="7940" max="7940" width="61.5703125" style="237" customWidth="1"/>
    <col min="7941" max="7941" width="39.28515625" style="237" bestFit="1" customWidth="1"/>
    <col min="7942" max="8190" width="11.5703125" style="237"/>
    <col min="8191" max="8191" width="61.5703125" style="237" bestFit="1" customWidth="1"/>
    <col min="8192" max="8192" width="37.5703125" style="237" bestFit="1" customWidth="1"/>
    <col min="8193" max="8193" width="27.7109375" style="237" bestFit="1" customWidth="1"/>
    <col min="8194" max="8194" width="32" style="237" customWidth="1"/>
    <col min="8195" max="8195" width="29.42578125" style="237" customWidth="1"/>
    <col min="8196" max="8196" width="61.5703125" style="237" customWidth="1"/>
    <col min="8197" max="8197" width="39.28515625" style="237" bestFit="1" customWidth="1"/>
    <col min="8198" max="8446" width="11.5703125" style="237"/>
    <col min="8447" max="8447" width="61.5703125" style="237" bestFit="1" customWidth="1"/>
    <col min="8448" max="8448" width="37.5703125" style="237" bestFit="1" customWidth="1"/>
    <col min="8449" max="8449" width="27.7109375" style="237" bestFit="1" customWidth="1"/>
    <col min="8450" max="8450" width="32" style="237" customWidth="1"/>
    <col min="8451" max="8451" width="29.42578125" style="237" customWidth="1"/>
    <col min="8452" max="8452" width="61.5703125" style="237" customWidth="1"/>
    <col min="8453" max="8453" width="39.28515625" style="237" bestFit="1" customWidth="1"/>
    <col min="8454" max="8702" width="11.5703125" style="237"/>
    <col min="8703" max="8703" width="61.5703125" style="237" bestFit="1" customWidth="1"/>
    <col min="8704" max="8704" width="37.5703125" style="237" bestFit="1" customWidth="1"/>
    <col min="8705" max="8705" width="27.7109375" style="237" bestFit="1" customWidth="1"/>
    <col min="8706" max="8706" width="32" style="237" customWidth="1"/>
    <col min="8707" max="8707" width="29.42578125" style="237" customWidth="1"/>
    <col min="8708" max="8708" width="61.5703125" style="237" customWidth="1"/>
    <col min="8709" max="8709" width="39.28515625" style="237" bestFit="1" customWidth="1"/>
    <col min="8710" max="8958" width="11.5703125" style="237"/>
    <col min="8959" max="8959" width="61.5703125" style="237" bestFit="1" customWidth="1"/>
    <col min="8960" max="8960" width="37.5703125" style="237" bestFit="1" customWidth="1"/>
    <col min="8961" max="8961" width="27.7109375" style="237" bestFit="1" customWidth="1"/>
    <col min="8962" max="8962" width="32" style="237" customWidth="1"/>
    <col min="8963" max="8963" width="29.42578125" style="237" customWidth="1"/>
    <col min="8964" max="8964" width="61.5703125" style="237" customWidth="1"/>
    <col min="8965" max="8965" width="39.28515625" style="237" bestFit="1" customWidth="1"/>
    <col min="8966" max="9214" width="11.5703125" style="237"/>
    <col min="9215" max="9215" width="61.5703125" style="237" bestFit="1" customWidth="1"/>
    <col min="9216" max="9216" width="37.5703125" style="237" bestFit="1" customWidth="1"/>
    <col min="9217" max="9217" width="27.7109375" style="237" bestFit="1" customWidth="1"/>
    <col min="9218" max="9218" width="32" style="237" customWidth="1"/>
    <col min="9219" max="9219" width="29.42578125" style="237" customWidth="1"/>
    <col min="9220" max="9220" width="61.5703125" style="237" customWidth="1"/>
    <col min="9221" max="9221" width="39.28515625" style="237" bestFit="1" customWidth="1"/>
    <col min="9222" max="9470" width="11.5703125" style="237"/>
    <col min="9471" max="9471" width="61.5703125" style="237" bestFit="1" customWidth="1"/>
    <col min="9472" max="9472" width="37.5703125" style="237" bestFit="1" customWidth="1"/>
    <col min="9473" max="9473" width="27.7109375" style="237" bestFit="1" customWidth="1"/>
    <col min="9474" max="9474" width="32" style="237" customWidth="1"/>
    <col min="9475" max="9475" width="29.42578125" style="237" customWidth="1"/>
    <col min="9476" max="9476" width="61.5703125" style="237" customWidth="1"/>
    <col min="9477" max="9477" width="39.28515625" style="237" bestFit="1" customWidth="1"/>
    <col min="9478" max="9726" width="11.5703125" style="237"/>
    <col min="9727" max="9727" width="61.5703125" style="237" bestFit="1" customWidth="1"/>
    <col min="9728" max="9728" width="37.5703125" style="237" bestFit="1" customWidth="1"/>
    <col min="9729" max="9729" width="27.7109375" style="237" bestFit="1" customWidth="1"/>
    <col min="9730" max="9730" width="32" style="237" customWidth="1"/>
    <col min="9731" max="9731" width="29.42578125" style="237" customWidth="1"/>
    <col min="9732" max="9732" width="61.5703125" style="237" customWidth="1"/>
    <col min="9733" max="9733" width="39.28515625" style="237" bestFit="1" customWidth="1"/>
    <col min="9734" max="9982" width="11.5703125" style="237"/>
    <col min="9983" max="9983" width="61.5703125" style="237" bestFit="1" customWidth="1"/>
    <col min="9984" max="9984" width="37.5703125" style="237" bestFit="1" customWidth="1"/>
    <col min="9985" max="9985" width="27.7109375" style="237" bestFit="1" customWidth="1"/>
    <col min="9986" max="9986" width="32" style="237" customWidth="1"/>
    <col min="9987" max="9987" width="29.42578125" style="237" customWidth="1"/>
    <col min="9988" max="9988" width="61.5703125" style="237" customWidth="1"/>
    <col min="9989" max="9989" width="39.28515625" style="237" bestFit="1" customWidth="1"/>
    <col min="9990" max="10238" width="11.5703125" style="237"/>
    <col min="10239" max="10239" width="61.5703125" style="237" bestFit="1" customWidth="1"/>
    <col min="10240" max="10240" width="37.5703125" style="237" bestFit="1" customWidth="1"/>
    <col min="10241" max="10241" width="27.7109375" style="237" bestFit="1" customWidth="1"/>
    <col min="10242" max="10242" width="32" style="237" customWidth="1"/>
    <col min="10243" max="10243" width="29.42578125" style="237" customWidth="1"/>
    <col min="10244" max="10244" width="61.5703125" style="237" customWidth="1"/>
    <col min="10245" max="10245" width="39.28515625" style="237" bestFit="1" customWidth="1"/>
    <col min="10246" max="10494" width="11.5703125" style="237"/>
    <col min="10495" max="10495" width="61.5703125" style="237" bestFit="1" customWidth="1"/>
    <col min="10496" max="10496" width="37.5703125" style="237" bestFit="1" customWidth="1"/>
    <col min="10497" max="10497" width="27.7109375" style="237" bestFit="1" customWidth="1"/>
    <col min="10498" max="10498" width="32" style="237" customWidth="1"/>
    <col min="10499" max="10499" width="29.42578125" style="237" customWidth="1"/>
    <col min="10500" max="10500" width="61.5703125" style="237" customWidth="1"/>
    <col min="10501" max="10501" width="39.28515625" style="237" bestFit="1" customWidth="1"/>
    <col min="10502" max="10750" width="11.5703125" style="237"/>
    <col min="10751" max="10751" width="61.5703125" style="237" bestFit="1" customWidth="1"/>
    <col min="10752" max="10752" width="37.5703125" style="237" bestFit="1" customWidth="1"/>
    <col min="10753" max="10753" width="27.7109375" style="237" bestFit="1" customWidth="1"/>
    <col min="10754" max="10754" width="32" style="237" customWidth="1"/>
    <col min="10755" max="10755" width="29.42578125" style="237" customWidth="1"/>
    <col min="10756" max="10756" width="61.5703125" style="237" customWidth="1"/>
    <col min="10757" max="10757" width="39.28515625" style="237" bestFit="1" customWidth="1"/>
    <col min="10758" max="11006" width="11.5703125" style="237"/>
    <col min="11007" max="11007" width="61.5703125" style="237" bestFit="1" customWidth="1"/>
    <col min="11008" max="11008" width="37.5703125" style="237" bestFit="1" customWidth="1"/>
    <col min="11009" max="11009" width="27.7109375" style="237" bestFit="1" customWidth="1"/>
    <col min="11010" max="11010" width="32" style="237" customWidth="1"/>
    <col min="11011" max="11011" width="29.42578125" style="237" customWidth="1"/>
    <col min="11012" max="11012" width="61.5703125" style="237" customWidth="1"/>
    <col min="11013" max="11013" width="39.28515625" style="237" bestFit="1" customWidth="1"/>
    <col min="11014" max="11262" width="11.5703125" style="237"/>
    <col min="11263" max="11263" width="61.5703125" style="237" bestFit="1" customWidth="1"/>
    <col min="11264" max="11264" width="37.5703125" style="237" bestFit="1" customWidth="1"/>
    <col min="11265" max="11265" width="27.7109375" style="237" bestFit="1" customWidth="1"/>
    <col min="11266" max="11266" width="32" style="237" customWidth="1"/>
    <col min="11267" max="11267" width="29.42578125" style="237" customWidth="1"/>
    <col min="11268" max="11268" width="61.5703125" style="237" customWidth="1"/>
    <col min="11269" max="11269" width="39.28515625" style="237" bestFit="1" customWidth="1"/>
    <col min="11270" max="11518" width="11.5703125" style="237"/>
    <col min="11519" max="11519" width="61.5703125" style="237" bestFit="1" customWidth="1"/>
    <col min="11520" max="11520" width="37.5703125" style="237" bestFit="1" customWidth="1"/>
    <col min="11521" max="11521" width="27.7109375" style="237" bestFit="1" customWidth="1"/>
    <col min="11522" max="11522" width="32" style="237" customWidth="1"/>
    <col min="11523" max="11523" width="29.42578125" style="237" customWidth="1"/>
    <col min="11524" max="11524" width="61.5703125" style="237" customWidth="1"/>
    <col min="11525" max="11525" width="39.28515625" style="237" bestFit="1" customWidth="1"/>
    <col min="11526" max="11774" width="11.5703125" style="237"/>
    <col min="11775" max="11775" width="61.5703125" style="237" bestFit="1" customWidth="1"/>
    <col min="11776" max="11776" width="37.5703125" style="237" bestFit="1" customWidth="1"/>
    <col min="11777" max="11777" width="27.7109375" style="237" bestFit="1" customWidth="1"/>
    <col min="11778" max="11778" width="32" style="237" customWidth="1"/>
    <col min="11779" max="11779" width="29.42578125" style="237" customWidth="1"/>
    <col min="11780" max="11780" width="61.5703125" style="237" customWidth="1"/>
    <col min="11781" max="11781" width="39.28515625" style="237" bestFit="1" customWidth="1"/>
    <col min="11782" max="12030" width="11.5703125" style="237"/>
    <col min="12031" max="12031" width="61.5703125" style="237" bestFit="1" customWidth="1"/>
    <col min="12032" max="12032" width="37.5703125" style="237" bestFit="1" customWidth="1"/>
    <col min="12033" max="12033" width="27.7109375" style="237" bestFit="1" customWidth="1"/>
    <col min="12034" max="12034" width="32" style="237" customWidth="1"/>
    <col min="12035" max="12035" width="29.42578125" style="237" customWidth="1"/>
    <col min="12036" max="12036" width="61.5703125" style="237" customWidth="1"/>
    <col min="12037" max="12037" width="39.28515625" style="237" bestFit="1" customWidth="1"/>
    <col min="12038" max="12286" width="11.5703125" style="237"/>
    <col min="12287" max="12287" width="61.5703125" style="237" bestFit="1" customWidth="1"/>
    <col min="12288" max="12288" width="37.5703125" style="237" bestFit="1" customWidth="1"/>
    <col min="12289" max="12289" width="27.7109375" style="237" bestFit="1" customWidth="1"/>
    <col min="12290" max="12290" width="32" style="237" customWidth="1"/>
    <col min="12291" max="12291" width="29.42578125" style="237" customWidth="1"/>
    <col min="12292" max="12292" width="61.5703125" style="237" customWidth="1"/>
    <col min="12293" max="12293" width="39.28515625" style="237" bestFit="1" customWidth="1"/>
    <col min="12294" max="12542" width="11.5703125" style="237"/>
    <col min="12543" max="12543" width="61.5703125" style="237" bestFit="1" customWidth="1"/>
    <col min="12544" max="12544" width="37.5703125" style="237" bestFit="1" customWidth="1"/>
    <col min="12545" max="12545" width="27.7109375" style="237" bestFit="1" customWidth="1"/>
    <col min="12546" max="12546" width="32" style="237" customWidth="1"/>
    <col min="12547" max="12547" width="29.42578125" style="237" customWidth="1"/>
    <col min="12548" max="12548" width="61.5703125" style="237" customWidth="1"/>
    <col min="12549" max="12549" width="39.28515625" style="237" bestFit="1" customWidth="1"/>
    <col min="12550" max="12798" width="11.5703125" style="237"/>
    <col min="12799" max="12799" width="61.5703125" style="237" bestFit="1" customWidth="1"/>
    <col min="12800" max="12800" width="37.5703125" style="237" bestFit="1" customWidth="1"/>
    <col min="12801" max="12801" width="27.7109375" style="237" bestFit="1" customWidth="1"/>
    <col min="12802" max="12802" width="32" style="237" customWidth="1"/>
    <col min="12803" max="12803" width="29.42578125" style="237" customWidth="1"/>
    <col min="12804" max="12804" width="61.5703125" style="237" customWidth="1"/>
    <col min="12805" max="12805" width="39.28515625" style="237" bestFit="1" customWidth="1"/>
    <col min="12806" max="13054" width="11.5703125" style="237"/>
    <col min="13055" max="13055" width="61.5703125" style="237" bestFit="1" customWidth="1"/>
    <col min="13056" max="13056" width="37.5703125" style="237" bestFit="1" customWidth="1"/>
    <col min="13057" max="13057" width="27.7109375" style="237" bestFit="1" customWidth="1"/>
    <col min="13058" max="13058" width="32" style="237" customWidth="1"/>
    <col min="13059" max="13059" width="29.42578125" style="237" customWidth="1"/>
    <col min="13060" max="13060" width="61.5703125" style="237" customWidth="1"/>
    <col min="13061" max="13061" width="39.28515625" style="237" bestFit="1" customWidth="1"/>
    <col min="13062" max="13310" width="11.5703125" style="237"/>
    <col min="13311" max="13311" width="61.5703125" style="237" bestFit="1" customWidth="1"/>
    <col min="13312" max="13312" width="37.5703125" style="237" bestFit="1" customWidth="1"/>
    <col min="13313" max="13313" width="27.7109375" style="237" bestFit="1" customWidth="1"/>
    <col min="13314" max="13314" width="32" style="237" customWidth="1"/>
    <col min="13315" max="13315" width="29.42578125" style="237" customWidth="1"/>
    <col min="13316" max="13316" width="61.5703125" style="237" customWidth="1"/>
    <col min="13317" max="13317" width="39.28515625" style="237" bestFit="1" customWidth="1"/>
    <col min="13318" max="13566" width="11.5703125" style="237"/>
    <col min="13567" max="13567" width="61.5703125" style="237" bestFit="1" customWidth="1"/>
    <col min="13568" max="13568" width="37.5703125" style="237" bestFit="1" customWidth="1"/>
    <col min="13569" max="13569" width="27.7109375" style="237" bestFit="1" customWidth="1"/>
    <col min="13570" max="13570" width="32" style="237" customWidth="1"/>
    <col min="13571" max="13571" width="29.42578125" style="237" customWidth="1"/>
    <col min="13572" max="13572" width="61.5703125" style="237" customWidth="1"/>
    <col min="13573" max="13573" width="39.28515625" style="237" bestFit="1" customWidth="1"/>
    <col min="13574" max="13822" width="11.5703125" style="237"/>
    <col min="13823" max="13823" width="61.5703125" style="237" bestFit="1" customWidth="1"/>
    <col min="13824" max="13824" width="37.5703125" style="237" bestFit="1" customWidth="1"/>
    <col min="13825" max="13825" width="27.7109375" style="237" bestFit="1" customWidth="1"/>
    <col min="13826" max="13826" width="32" style="237" customWidth="1"/>
    <col min="13827" max="13827" width="29.42578125" style="237" customWidth="1"/>
    <col min="13828" max="13828" width="61.5703125" style="237" customWidth="1"/>
    <col min="13829" max="13829" width="39.28515625" style="237" bestFit="1" customWidth="1"/>
    <col min="13830" max="14078" width="11.5703125" style="237"/>
    <col min="14079" max="14079" width="61.5703125" style="237" bestFit="1" customWidth="1"/>
    <col min="14080" max="14080" width="37.5703125" style="237" bestFit="1" customWidth="1"/>
    <col min="14081" max="14081" width="27.7109375" style="237" bestFit="1" customWidth="1"/>
    <col min="14082" max="14082" width="32" style="237" customWidth="1"/>
    <col min="14083" max="14083" width="29.42578125" style="237" customWidth="1"/>
    <col min="14084" max="14084" width="61.5703125" style="237" customWidth="1"/>
    <col min="14085" max="14085" width="39.28515625" style="237" bestFit="1" customWidth="1"/>
    <col min="14086" max="14334" width="11.5703125" style="237"/>
    <col min="14335" max="14335" width="61.5703125" style="237" bestFit="1" customWidth="1"/>
    <col min="14336" max="14336" width="37.5703125" style="237" bestFit="1" customWidth="1"/>
    <col min="14337" max="14337" width="27.7109375" style="237" bestFit="1" customWidth="1"/>
    <col min="14338" max="14338" width="32" style="237" customWidth="1"/>
    <col min="14339" max="14339" width="29.42578125" style="237" customWidth="1"/>
    <col min="14340" max="14340" width="61.5703125" style="237" customWidth="1"/>
    <col min="14341" max="14341" width="39.28515625" style="237" bestFit="1" customWidth="1"/>
    <col min="14342" max="14590" width="11.5703125" style="237"/>
    <col min="14591" max="14591" width="61.5703125" style="237" bestFit="1" customWidth="1"/>
    <col min="14592" max="14592" width="37.5703125" style="237" bestFit="1" customWidth="1"/>
    <col min="14593" max="14593" width="27.7109375" style="237" bestFit="1" customWidth="1"/>
    <col min="14594" max="14594" width="32" style="237" customWidth="1"/>
    <col min="14595" max="14595" width="29.42578125" style="237" customWidth="1"/>
    <col min="14596" max="14596" width="61.5703125" style="237" customWidth="1"/>
    <col min="14597" max="14597" width="39.28515625" style="237" bestFit="1" customWidth="1"/>
    <col min="14598" max="14846" width="11.5703125" style="237"/>
    <col min="14847" max="14847" width="61.5703125" style="237" bestFit="1" customWidth="1"/>
    <col min="14848" max="14848" width="37.5703125" style="237" bestFit="1" customWidth="1"/>
    <col min="14849" max="14849" width="27.7109375" style="237" bestFit="1" customWidth="1"/>
    <col min="14850" max="14850" width="32" style="237" customWidth="1"/>
    <col min="14851" max="14851" width="29.42578125" style="237" customWidth="1"/>
    <col min="14852" max="14852" width="61.5703125" style="237" customWidth="1"/>
    <col min="14853" max="14853" width="39.28515625" style="237" bestFit="1" customWidth="1"/>
    <col min="14854" max="15102" width="11.5703125" style="237"/>
    <col min="15103" max="15103" width="61.5703125" style="237" bestFit="1" customWidth="1"/>
    <col min="15104" max="15104" width="37.5703125" style="237" bestFit="1" customWidth="1"/>
    <col min="15105" max="15105" width="27.7109375" style="237" bestFit="1" customWidth="1"/>
    <col min="15106" max="15106" width="32" style="237" customWidth="1"/>
    <col min="15107" max="15107" width="29.42578125" style="237" customWidth="1"/>
    <col min="15108" max="15108" width="61.5703125" style="237" customWidth="1"/>
    <col min="15109" max="15109" width="39.28515625" style="237" bestFit="1" customWidth="1"/>
    <col min="15110" max="15358" width="11.5703125" style="237"/>
    <col min="15359" max="15359" width="61.5703125" style="237" bestFit="1" customWidth="1"/>
    <col min="15360" max="15360" width="37.5703125" style="237" bestFit="1" customWidth="1"/>
    <col min="15361" max="15361" width="27.7109375" style="237" bestFit="1" customWidth="1"/>
    <col min="15362" max="15362" width="32" style="237" customWidth="1"/>
    <col min="15363" max="15363" width="29.42578125" style="237" customWidth="1"/>
    <col min="15364" max="15364" width="61.5703125" style="237" customWidth="1"/>
    <col min="15365" max="15365" width="39.28515625" style="237" bestFit="1" customWidth="1"/>
    <col min="15366" max="15614" width="11.5703125" style="237"/>
    <col min="15615" max="15615" width="61.5703125" style="237" bestFit="1" customWidth="1"/>
    <col min="15616" max="15616" width="37.5703125" style="237" bestFit="1" customWidth="1"/>
    <col min="15617" max="15617" width="27.7109375" style="237" bestFit="1" customWidth="1"/>
    <col min="15618" max="15618" width="32" style="237" customWidth="1"/>
    <col min="15619" max="15619" width="29.42578125" style="237" customWidth="1"/>
    <col min="15620" max="15620" width="61.5703125" style="237" customWidth="1"/>
    <col min="15621" max="15621" width="39.28515625" style="237" bestFit="1" customWidth="1"/>
    <col min="15622" max="15870" width="11.5703125" style="237"/>
    <col min="15871" max="15871" width="61.5703125" style="237" bestFit="1" customWidth="1"/>
    <col min="15872" max="15872" width="37.5703125" style="237" bestFit="1" customWidth="1"/>
    <col min="15873" max="15873" width="27.7109375" style="237" bestFit="1" customWidth="1"/>
    <col min="15874" max="15874" width="32" style="237" customWidth="1"/>
    <col min="15875" max="15875" width="29.42578125" style="237" customWidth="1"/>
    <col min="15876" max="15876" width="61.5703125" style="237" customWidth="1"/>
    <col min="15877" max="15877" width="39.28515625" style="237" bestFit="1" customWidth="1"/>
    <col min="15878" max="16126" width="11.5703125" style="237"/>
    <col min="16127" max="16127" width="61.5703125" style="237" bestFit="1" customWidth="1"/>
    <col min="16128" max="16128" width="37.5703125" style="237" bestFit="1" customWidth="1"/>
    <col min="16129" max="16129" width="27.7109375" style="237" bestFit="1" customWidth="1"/>
    <col min="16130" max="16130" width="32" style="237" customWidth="1"/>
    <col min="16131" max="16131" width="29.42578125" style="237" customWidth="1"/>
    <col min="16132" max="16132" width="61.5703125" style="237" customWidth="1"/>
    <col min="16133" max="16133" width="39.28515625" style="237" bestFit="1" customWidth="1"/>
    <col min="16134" max="16384" width="11.5703125" style="237"/>
  </cols>
  <sheetData>
    <row r="1" spans="1:28" ht="21.75" thickBot="1" x14ac:dyDescent="0.4">
      <c r="A1" s="14" t="s">
        <v>0</v>
      </c>
      <c r="B1" s="14"/>
      <c r="C1" s="14"/>
      <c r="D1" s="14"/>
      <c r="E1" s="14"/>
      <c r="F1" s="14"/>
      <c r="G1" s="14"/>
      <c r="H1" s="14"/>
      <c r="I1" s="15" t="s">
        <v>1</v>
      </c>
      <c r="J1" s="15"/>
      <c r="K1" s="16" t="s">
        <v>2</v>
      </c>
      <c r="L1" s="16"/>
      <c r="M1" s="16"/>
      <c r="N1" s="16"/>
      <c r="O1" s="16"/>
      <c r="P1" s="16"/>
      <c r="Q1" s="16"/>
      <c r="R1" s="17" t="s">
        <v>3</v>
      </c>
      <c r="S1" s="17"/>
      <c r="T1" s="17"/>
      <c r="U1" s="17"/>
      <c r="V1" s="17"/>
      <c r="W1" s="17"/>
      <c r="X1" s="18"/>
      <c r="Y1" s="19" t="s">
        <v>4</v>
      </c>
      <c r="Z1" s="19"/>
      <c r="AA1" s="19"/>
      <c r="AB1" s="19"/>
    </row>
    <row r="2" spans="1:28" ht="78.75" x14ac:dyDescent="0.25">
      <c r="A2" s="21" t="s">
        <v>5</v>
      </c>
      <c r="B2" s="21" t="s">
        <v>6</v>
      </c>
      <c r="C2" s="22" t="s">
        <v>7</v>
      </c>
      <c r="D2" s="22" t="s">
        <v>8</v>
      </c>
      <c r="E2" s="21" t="s">
        <v>9</v>
      </c>
      <c r="F2" s="21" t="s">
        <v>10</v>
      </c>
      <c r="G2" s="21" t="s">
        <v>11</v>
      </c>
      <c r="H2" s="21" t="s">
        <v>12</v>
      </c>
      <c r="I2" s="21" t="s">
        <v>13</v>
      </c>
      <c r="J2" s="21" t="s">
        <v>14</v>
      </c>
      <c r="K2" s="21" t="s">
        <v>15</v>
      </c>
      <c r="L2" s="21" t="s">
        <v>16</v>
      </c>
      <c r="M2" s="21" t="s">
        <v>17</v>
      </c>
      <c r="N2" s="21" t="s">
        <v>18</v>
      </c>
      <c r="O2" s="21" t="s">
        <v>19</v>
      </c>
      <c r="P2" s="21" t="s">
        <v>20</v>
      </c>
      <c r="Q2" s="24" t="s">
        <v>21</v>
      </c>
      <c r="R2" s="21" t="s">
        <v>22</v>
      </c>
      <c r="S2" s="21" t="s">
        <v>23</v>
      </c>
      <c r="T2" s="21" t="s">
        <v>24</v>
      </c>
      <c r="U2" s="21" t="s">
        <v>25</v>
      </c>
      <c r="V2" s="21" t="s">
        <v>26</v>
      </c>
      <c r="W2" s="25" t="s">
        <v>27</v>
      </c>
      <c r="X2" s="26" t="s">
        <v>28</v>
      </c>
      <c r="Y2" s="21" t="s">
        <v>29</v>
      </c>
      <c r="Z2" s="21" t="s">
        <v>30</v>
      </c>
      <c r="AA2" s="21" t="s">
        <v>31</v>
      </c>
      <c r="AB2" s="21" t="s">
        <v>32</v>
      </c>
    </row>
    <row r="3" spans="1:28" s="246" customFormat="1" ht="114.75" x14ac:dyDescent="0.25">
      <c r="A3" s="238" t="s">
        <v>573</v>
      </c>
      <c r="B3" s="239" t="s">
        <v>574</v>
      </c>
      <c r="C3" s="238" t="s">
        <v>575</v>
      </c>
      <c r="D3" s="240" t="s">
        <v>576</v>
      </c>
      <c r="E3" s="240" t="s">
        <v>415</v>
      </c>
      <c r="F3" s="240" t="s">
        <v>38</v>
      </c>
      <c r="G3" s="240"/>
      <c r="H3" s="240"/>
      <c r="I3" s="240" t="s">
        <v>577</v>
      </c>
      <c r="J3" s="113" t="s">
        <v>578</v>
      </c>
      <c r="K3" s="241">
        <v>2</v>
      </c>
      <c r="L3" s="53">
        <v>4</v>
      </c>
      <c r="M3" s="242">
        <v>1</v>
      </c>
      <c r="N3" s="242">
        <v>3</v>
      </c>
      <c r="O3" s="242" t="s">
        <v>579</v>
      </c>
      <c r="P3" s="243"/>
      <c r="Q3" s="242">
        <f>AVERAGE(M3:O3,$P$3)</f>
        <v>2</v>
      </c>
      <c r="R3" s="96">
        <v>2</v>
      </c>
      <c r="S3" s="96">
        <v>2</v>
      </c>
      <c r="T3" s="96">
        <v>2</v>
      </c>
      <c r="U3" s="96">
        <v>2</v>
      </c>
      <c r="V3" s="96">
        <v>2</v>
      </c>
      <c r="W3" s="244">
        <f>AVERAGE(R3:V3)</f>
        <v>2</v>
      </c>
      <c r="X3" s="245">
        <f>(Q3*W3)</f>
        <v>4</v>
      </c>
      <c r="Y3" s="113"/>
      <c r="Z3" s="113"/>
      <c r="AA3" s="113"/>
      <c r="AB3" s="113"/>
    </row>
    <row r="4" spans="1:28" s="246" customFormat="1" ht="25.5" x14ac:dyDescent="0.25">
      <c r="A4" s="238"/>
      <c r="B4" s="239"/>
      <c r="C4" s="238"/>
      <c r="D4" s="240" t="s">
        <v>580</v>
      </c>
      <c r="E4" s="240" t="s">
        <v>581</v>
      </c>
      <c r="F4" s="240" t="s">
        <v>49</v>
      </c>
      <c r="G4" s="240" t="s">
        <v>247</v>
      </c>
      <c r="H4" s="247"/>
      <c r="I4" s="242" t="s">
        <v>582</v>
      </c>
      <c r="J4" s="242" t="s">
        <v>582</v>
      </c>
      <c r="K4" s="242" t="s">
        <v>579</v>
      </c>
      <c r="L4" s="242" t="s">
        <v>579</v>
      </c>
      <c r="M4" s="242" t="s">
        <v>579</v>
      </c>
      <c r="N4" s="242" t="s">
        <v>579</v>
      </c>
      <c r="O4" s="242" t="s">
        <v>579</v>
      </c>
      <c r="P4" s="248"/>
      <c r="Q4" s="242"/>
      <c r="R4" s="242" t="s">
        <v>579</v>
      </c>
      <c r="S4" s="242" t="s">
        <v>579</v>
      </c>
      <c r="T4" s="242" t="s">
        <v>579</v>
      </c>
      <c r="U4" s="242" t="s">
        <v>579</v>
      </c>
      <c r="V4" s="242" t="s">
        <v>579</v>
      </c>
      <c r="W4" s="242" t="s">
        <v>579</v>
      </c>
      <c r="X4" s="244" t="s">
        <v>579</v>
      </c>
      <c r="Y4" s="113"/>
      <c r="Z4" s="113"/>
      <c r="AA4" s="113"/>
      <c r="AB4" s="113"/>
    </row>
    <row r="5" spans="1:28" s="246" customFormat="1" ht="38.25" x14ac:dyDescent="0.25">
      <c r="A5" s="238"/>
      <c r="B5" s="239"/>
      <c r="C5" s="238"/>
      <c r="D5" s="240" t="s">
        <v>583</v>
      </c>
      <c r="E5" s="240" t="s">
        <v>584</v>
      </c>
      <c r="F5" s="240" t="s">
        <v>49</v>
      </c>
      <c r="G5" s="240" t="s">
        <v>50</v>
      </c>
      <c r="H5" s="242"/>
      <c r="I5" s="242" t="s">
        <v>579</v>
      </c>
      <c r="J5" s="242" t="s">
        <v>579</v>
      </c>
      <c r="K5" s="242" t="s">
        <v>579</v>
      </c>
      <c r="L5" s="242" t="s">
        <v>579</v>
      </c>
      <c r="M5" s="242">
        <v>1</v>
      </c>
      <c r="N5" s="242" t="s">
        <v>579</v>
      </c>
      <c r="O5" s="242" t="s">
        <v>579</v>
      </c>
      <c r="P5" s="248"/>
      <c r="Q5" s="242"/>
      <c r="R5" s="242" t="s">
        <v>579</v>
      </c>
      <c r="S5" s="96" t="s">
        <v>579</v>
      </c>
      <c r="T5" s="96" t="s">
        <v>579</v>
      </c>
      <c r="U5" s="96" t="s">
        <v>579</v>
      </c>
      <c r="V5" s="96" t="s">
        <v>579</v>
      </c>
      <c r="W5" s="96" t="s">
        <v>579</v>
      </c>
      <c r="X5" s="249" t="s">
        <v>579</v>
      </c>
      <c r="Y5" s="113"/>
      <c r="Z5" s="113"/>
      <c r="AA5" s="113"/>
      <c r="AB5" s="113"/>
    </row>
    <row r="6" spans="1:28" s="246" customFormat="1" ht="63.75" x14ac:dyDescent="0.25">
      <c r="A6" s="238"/>
      <c r="B6" s="239"/>
      <c r="C6" s="238"/>
      <c r="D6" s="240" t="s">
        <v>585</v>
      </c>
      <c r="E6" s="240" t="s">
        <v>586</v>
      </c>
      <c r="F6" s="240" t="s">
        <v>49</v>
      </c>
      <c r="G6" s="240" t="s">
        <v>50</v>
      </c>
      <c r="H6" s="240"/>
      <c r="I6" s="113" t="s">
        <v>91</v>
      </c>
      <c r="J6" s="113" t="s">
        <v>587</v>
      </c>
      <c r="K6" s="242">
        <v>1</v>
      </c>
      <c r="L6" s="96">
        <v>3</v>
      </c>
      <c r="M6" s="242">
        <v>1</v>
      </c>
      <c r="N6" s="242">
        <v>1</v>
      </c>
      <c r="O6" s="242">
        <v>1</v>
      </c>
      <c r="P6" s="248"/>
      <c r="Q6" s="242">
        <f t="shared" ref="Q6:Q32" si="0">AVERAGE(K6:O6,$P$3)</f>
        <v>1.4</v>
      </c>
      <c r="R6" s="113">
        <v>1</v>
      </c>
      <c r="S6" s="113">
        <v>1</v>
      </c>
      <c r="T6" s="113">
        <v>1</v>
      </c>
      <c r="U6" s="113">
        <v>1</v>
      </c>
      <c r="V6" s="113">
        <v>1</v>
      </c>
      <c r="W6" s="244">
        <f t="shared" ref="W6:W32" si="1">AVERAGE(R6:V6)</f>
        <v>1</v>
      </c>
      <c r="X6" s="245">
        <f t="shared" ref="X6:X32" si="2">(Q6*W6)</f>
        <v>1.4</v>
      </c>
      <c r="Y6" s="113"/>
      <c r="Z6" s="113"/>
      <c r="AA6" s="113"/>
      <c r="AB6" s="113"/>
    </row>
    <row r="7" spans="1:28" s="246" customFormat="1" ht="38.25" x14ac:dyDescent="0.25">
      <c r="A7" s="238"/>
      <c r="B7" s="239"/>
      <c r="C7" s="238"/>
      <c r="D7" s="240" t="s">
        <v>588</v>
      </c>
      <c r="E7" s="240" t="s">
        <v>581</v>
      </c>
      <c r="F7" s="240" t="s">
        <v>49</v>
      </c>
      <c r="G7" s="240" t="s">
        <v>50</v>
      </c>
      <c r="H7" s="240"/>
      <c r="I7" s="242" t="s">
        <v>579</v>
      </c>
      <c r="J7" s="242" t="s">
        <v>579</v>
      </c>
      <c r="K7" s="242" t="s">
        <v>579</v>
      </c>
      <c r="L7" s="242" t="s">
        <v>579</v>
      </c>
      <c r="M7" s="242" t="s">
        <v>579</v>
      </c>
      <c r="N7" s="242" t="s">
        <v>579</v>
      </c>
      <c r="O7" s="242" t="s">
        <v>579</v>
      </c>
      <c r="P7" s="248"/>
      <c r="Q7" s="242" t="e">
        <f t="shared" si="0"/>
        <v>#DIV/0!</v>
      </c>
      <c r="R7" s="242" t="s">
        <v>579</v>
      </c>
      <c r="S7" s="242" t="s">
        <v>579</v>
      </c>
      <c r="T7" s="242" t="s">
        <v>579</v>
      </c>
      <c r="U7" s="242" t="s">
        <v>579</v>
      </c>
      <c r="V7" s="242" t="s">
        <v>579</v>
      </c>
      <c r="W7" s="244" t="e">
        <f t="shared" si="1"/>
        <v>#DIV/0!</v>
      </c>
      <c r="X7" s="245" t="e">
        <f t="shared" si="2"/>
        <v>#DIV/0!</v>
      </c>
      <c r="Y7" s="113"/>
      <c r="Z7" s="113"/>
      <c r="AA7" s="113"/>
      <c r="AB7" s="113"/>
    </row>
    <row r="8" spans="1:28" s="246" customFormat="1" ht="51" x14ac:dyDescent="0.25">
      <c r="A8" s="238"/>
      <c r="B8" s="239"/>
      <c r="C8" s="238"/>
      <c r="D8" s="240" t="s">
        <v>589</v>
      </c>
      <c r="E8" s="240" t="s">
        <v>258</v>
      </c>
      <c r="F8" s="240" t="s">
        <v>49</v>
      </c>
      <c r="G8" s="240" t="s">
        <v>50</v>
      </c>
      <c r="H8" s="240"/>
      <c r="I8" s="114" t="s">
        <v>590</v>
      </c>
      <c r="J8" s="114" t="s">
        <v>591</v>
      </c>
      <c r="K8" s="242">
        <v>1</v>
      </c>
      <c r="L8" s="242">
        <v>1</v>
      </c>
      <c r="M8" s="242">
        <v>1</v>
      </c>
      <c r="N8" s="242">
        <v>1</v>
      </c>
      <c r="O8" s="242">
        <v>1</v>
      </c>
      <c r="P8" s="248"/>
      <c r="Q8" s="242">
        <f t="shared" si="0"/>
        <v>1</v>
      </c>
      <c r="R8" s="113">
        <v>1</v>
      </c>
      <c r="S8" s="113">
        <v>1</v>
      </c>
      <c r="T8" s="113">
        <v>1</v>
      </c>
      <c r="U8" s="113">
        <v>1</v>
      </c>
      <c r="V8" s="113">
        <v>1</v>
      </c>
      <c r="W8" s="244">
        <f t="shared" si="1"/>
        <v>1</v>
      </c>
      <c r="X8" s="245">
        <f t="shared" si="2"/>
        <v>1</v>
      </c>
      <c r="Y8" s="113"/>
      <c r="Z8" s="113"/>
      <c r="AA8" s="113"/>
      <c r="AB8" s="113"/>
    </row>
    <row r="9" spans="1:28" s="246" customFormat="1" ht="140.25" x14ac:dyDescent="0.25">
      <c r="A9" s="238"/>
      <c r="B9" s="239"/>
      <c r="C9" s="238"/>
      <c r="D9" s="240" t="s">
        <v>592</v>
      </c>
      <c r="E9" s="240" t="s">
        <v>415</v>
      </c>
      <c r="F9" s="240" t="s">
        <v>49</v>
      </c>
      <c r="G9" s="240" t="s">
        <v>50</v>
      </c>
      <c r="H9" s="240"/>
      <c r="I9" s="113" t="s">
        <v>593</v>
      </c>
      <c r="J9" s="113" t="s">
        <v>594</v>
      </c>
      <c r="K9" s="96">
        <v>2</v>
      </c>
      <c r="L9" s="96">
        <v>3</v>
      </c>
      <c r="M9" s="96">
        <v>2</v>
      </c>
      <c r="N9" s="96">
        <v>2</v>
      </c>
      <c r="O9" s="96">
        <v>2</v>
      </c>
      <c r="P9" s="248"/>
      <c r="Q9" s="242">
        <f t="shared" si="0"/>
        <v>2.2000000000000002</v>
      </c>
      <c r="R9" s="242">
        <v>2</v>
      </c>
      <c r="S9" s="242">
        <v>2</v>
      </c>
      <c r="T9" s="242">
        <v>2</v>
      </c>
      <c r="U9" s="242">
        <v>2</v>
      </c>
      <c r="V9" s="242">
        <v>2</v>
      </c>
      <c r="W9" s="244">
        <f t="shared" si="1"/>
        <v>2</v>
      </c>
      <c r="X9" s="245">
        <f t="shared" si="2"/>
        <v>4.4000000000000004</v>
      </c>
      <c r="Y9" s="113"/>
      <c r="Z9" s="113"/>
      <c r="AA9" s="113"/>
      <c r="AB9" s="113"/>
    </row>
    <row r="10" spans="1:28" s="246" customFormat="1" ht="38.25" x14ac:dyDescent="0.25">
      <c r="A10" s="238"/>
      <c r="B10" s="239"/>
      <c r="C10" s="238" t="s">
        <v>518</v>
      </c>
      <c r="D10" s="240" t="s">
        <v>595</v>
      </c>
      <c r="E10" s="240" t="s">
        <v>581</v>
      </c>
      <c r="F10" s="240" t="s">
        <v>49</v>
      </c>
      <c r="G10" s="240" t="s">
        <v>50</v>
      </c>
      <c r="H10" s="240"/>
      <c r="I10" s="242" t="s">
        <v>579</v>
      </c>
      <c r="J10" s="242" t="s">
        <v>579</v>
      </c>
      <c r="K10" s="242" t="s">
        <v>579</v>
      </c>
      <c r="L10" s="242" t="s">
        <v>579</v>
      </c>
      <c r="M10" s="242" t="s">
        <v>579</v>
      </c>
      <c r="N10" s="242" t="s">
        <v>579</v>
      </c>
      <c r="O10" s="242" t="s">
        <v>579</v>
      </c>
      <c r="P10" s="248"/>
      <c r="Q10" s="242" t="e">
        <f t="shared" si="0"/>
        <v>#DIV/0!</v>
      </c>
      <c r="R10" s="242" t="s">
        <v>579</v>
      </c>
      <c r="S10" s="242" t="s">
        <v>579</v>
      </c>
      <c r="T10" s="242" t="s">
        <v>579</v>
      </c>
      <c r="U10" s="242" t="s">
        <v>579</v>
      </c>
      <c r="V10" s="242" t="s">
        <v>579</v>
      </c>
      <c r="W10" s="244" t="e">
        <f t="shared" si="1"/>
        <v>#DIV/0!</v>
      </c>
      <c r="X10" s="245" t="e">
        <f t="shared" si="2"/>
        <v>#DIV/0!</v>
      </c>
      <c r="Y10" s="113"/>
      <c r="Z10" s="113"/>
      <c r="AA10" s="113"/>
      <c r="AB10" s="113"/>
    </row>
    <row r="11" spans="1:28" s="246" customFormat="1" ht="25.5" x14ac:dyDescent="0.25">
      <c r="A11" s="238"/>
      <c r="B11" s="239"/>
      <c r="C11" s="238"/>
      <c r="D11" s="240" t="s">
        <v>596</v>
      </c>
      <c r="E11" s="240" t="s">
        <v>581</v>
      </c>
      <c r="F11" s="240" t="s">
        <v>49</v>
      </c>
      <c r="G11" s="240" t="s">
        <v>50</v>
      </c>
      <c r="H11" s="247"/>
      <c r="I11" s="242" t="s">
        <v>579</v>
      </c>
      <c r="J11" s="242" t="s">
        <v>579</v>
      </c>
      <c r="K11" s="242" t="s">
        <v>579</v>
      </c>
      <c r="L11" s="242" t="s">
        <v>579</v>
      </c>
      <c r="M11" s="242" t="s">
        <v>579</v>
      </c>
      <c r="N11" s="242" t="s">
        <v>579</v>
      </c>
      <c r="O11" s="242" t="s">
        <v>579</v>
      </c>
      <c r="P11" s="248"/>
      <c r="Q11" s="242" t="e">
        <f t="shared" si="0"/>
        <v>#DIV/0!</v>
      </c>
      <c r="R11" s="242" t="s">
        <v>579</v>
      </c>
      <c r="S11" s="242" t="s">
        <v>579</v>
      </c>
      <c r="T11" s="242" t="s">
        <v>579</v>
      </c>
      <c r="U11" s="242" t="s">
        <v>579</v>
      </c>
      <c r="V11" s="242" t="s">
        <v>579</v>
      </c>
      <c r="W11" s="244" t="e">
        <f t="shared" si="1"/>
        <v>#DIV/0!</v>
      </c>
      <c r="X11" s="245" t="e">
        <f t="shared" si="2"/>
        <v>#DIV/0!</v>
      </c>
      <c r="Y11" s="113"/>
      <c r="Z11" s="113"/>
      <c r="AA11" s="113"/>
      <c r="AB11" s="113"/>
    </row>
    <row r="12" spans="1:28" s="246" customFormat="1" ht="76.5" x14ac:dyDescent="0.25">
      <c r="A12" s="238"/>
      <c r="B12" s="239"/>
      <c r="C12" s="238"/>
      <c r="D12" s="240" t="s">
        <v>597</v>
      </c>
      <c r="E12" s="250" t="s">
        <v>586</v>
      </c>
      <c r="F12" s="240" t="s">
        <v>49</v>
      </c>
      <c r="G12" s="240" t="s">
        <v>50</v>
      </c>
      <c r="H12" s="240"/>
      <c r="I12" s="113" t="s">
        <v>593</v>
      </c>
      <c r="J12" s="113" t="s">
        <v>598</v>
      </c>
      <c r="K12" s="96" t="s">
        <v>599</v>
      </c>
      <c r="L12" s="96" t="s">
        <v>599</v>
      </c>
      <c r="M12" s="96">
        <v>2</v>
      </c>
      <c r="N12" s="96">
        <v>2</v>
      </c>
      <c r="O12" s="242">
        <v>2</v>
      </c>
      <c r="P12" s="248"/>
      <c r="Q12" s="96">
        <f>AVERAGE(K12:O12,$P$3)</f>
        <v>2</v>
      </c>
      <c r="R12" s="96" t="s">
        <v>600</v>
      </c>
      <c r="S12" s="96" t="s">
        <v>600</v>
      </c>
      <c r="T12" s="96">
        <v>2</v>
      </c>
      <c r="U12" s="96">
        <v>2</v>
      </c>
      <c r="V12" s="96">
        <v>2</v>
      </c>
      <c r="W12" s="249">
        <f t="shared" si="1"/>
        <v>2</v>
      </c>
      <c r="X12" s="245">
        <f t="shared" si="2"/>
        <v>4</v>
      </c>
      <c r="Y12" s="113"/>
      <c r="Z12" s="113"/>
      <c r="AA12" s="113"/>
      <c r="AB12" s="113"/>
    </row>
    <row r="13" spans="1:28" s="246" customFormat="1" ht="63.75" x14ac:dyDescent="0.25">
      <c r="A13" s="238"/>
      <c r="B13" s="239"/>
      <c r="C13" s="238"/>
      <c r="D13" s="240" t="s">
        <v>601</v>
      </c>
      <c r="E13" s="240" t="s">
        <v>415</v>
      </c>
      <c r="F13" s="240" t="s">
        <v>49</v>
      </c>
      <c r="G13" s="240" t="s">
        <v>50</v>
      </c>
      <c r="H13" s="240"/>
      <c r="I13" s="113" t="s">
        <v>602</v>
      </c>
      <c r="J13" s="113" t="s">
        <v>603</v>
      </c>
      <c r="K13" s="96">
        <v>3</v>
      </c>
      <c r="L13" s="96">
        <v>3</v>
      </c>
      <c r="M13" s="96">
        <v>2</v>
      </c>
      <c r="N13" s="96">
        <v>3</v>
      </c>
      <c r="O13" s="96">
        <v>3</v>
      </c>
      <c r="P13" s="248"/>
      <c r="Q13" s="242">
        <f t="shared" si="0"/>
        <v>2.8</v>
      </c>
      <c r="R13" s="242" t="s">
        <v>579</v>
      </c>
      <c r="S13" s="242" t="s">
        <v>579</v>
      </c>
      <c r="T13" s="242" t="s">
        <v>579</v>
      </c>
      <c r="U13" s="242" t="s">
        <v>579</v>
      </c>
      <c r="V13" s="242" t="s">
        <v>579</v>
      </c>
      <c r="W13" s="244" t="e">
        <f t="shared" si="1"/>
        <v>#DIV/0!</v>
      </c>
      <c r="X13" s="245" t="e">
        <f t="shared" si="2"/>
        <v>#DIV/0!</v>
      </c>
      <c r="Y13" s="113"/>
      <c r="Z13" s="113"/>
      <c r="AA13" s="113"/>
      <c r="AB13" s="113"/>
    </row>
    <row r="14" spans="1:28" s="246" customFormat="1" ht="25.5" x14ac:dyDescent="0.25">
      <c r="A14" s="238"/>
      <c r="B14" s="239"/>
      <c r="C14" s="238"/>
      <c r="D14" s="240" t="s">
        <v>155</v>
      </c>
      <c r="E14" s="240" t="s">
        <v>581</v>
      </c>
      <c r="F14" s="240" t="s">
        <v>49</v>
      </c>
      <c r="G14" s="240" t="s">
        <v>50</v>
      </c>
      <c r="H14" s="240"/>
      <c r="I14" s="242" t="s">
        <v>579</v>
      </c>
      <c r="J14" s="242" t="s">
        <v>579</v>
      </c>
      <c r="K14" s="242" t="s">
        <v>579</v>
      </c>
      <c r="L14" s="242" t="s">
        <v>579</v>
      </c>
      <c r="M14" s="242" t="s">
        <v>579</v>
      </c>
      <c r="N14" s="242" t="s">
        <v>579</v>
      </c>
      <c r="O14" s="242" t="s">
        <v>579</v>
      </c>
      <c r="P14" s="248"/>
      <c r="Q14" s="242" t="e">
        <f t="shared" si="0"/>
        <v>#DIV/0!</v>
      </c>
      <c r="R14" s="242" t="s">
        <v>579</v>
      </c>
      <c r="S14" s="242" t="s">
        <v>579</v>
      </c>
      <c r="T14" s="242" t="s">
        <v>579</v>
      </c>
      <c r="U14" s="242" t="s">
        <v>579</v>
      </c>
      <c r="V14" s="242" t="s">
        <v>579</v>
      </c>
      <c r="W14" s="244" t="e">
        <f t="shared" si="1"/>
        <v>#DIV/0!</v>
      </c>
      <c r="X14" s="245" t="e">
        <f t="shared" si="2"/>
        <v>#DIV/0!</v>
      </c>
      <c r="Y14" s="113"/>
      <c r="Z14" s="113"/>
      <c r="AA14" s="113"/>
      <c r="AB14" s="113"/>
    </row>
    <row r="15" spans="1:28" s="246" customFormat="1" ht="12.75" x14ac:dyDescent="0.25">
      <c r="A15" s="238"/>
      <c r="B15" s="239"/>
      <c r="C15" s="238"/>
      <c r="D15" s="240" t="s">
        <v>604</v>
      </c>
      <c r="E15" s="240" t="s">
        <v>254</v>
      </c>
      <c r="F15" s="240" t="s">
        <v>49</v>
      </c>
      <c r="G15" s="240" t="s">
        <v>50</v>
      </c>
      <c r="H15" s="240"/>
      <c r="I15" s="242" t="s">
        <v>579</v>
      </c>
      <c r="J15" s="242" t="s">
        <v>579</v>
      </c>
      <c r="K15" s="242" t="s">
        <v>579</v>
      </c>
      <c r="L15" s="242" t="s">
        <v>579</v>
      </c>
      <c r="M15" s="242" t="s">
        <v>579</v>
      </c>
      <c r="N15" s="242" t="s">
        <v>579</v>
      </c>
      <c r="O15" s="242" t="s">
        <v>579</v>
      </c>
      <c r="P15" s="248"/>
      <c r="Q15" s="242" t="e">
        <f t="shared" si="0"/>
        <v>#DIV/0!</v>
      </c>
      <c r="R15" s="242" t="s">
        <v>579</v>
      </c>
      <c r="S15" s="242" t="s">
        <v>579</v>
      </c>
      <c r="T15" s="242" t="s">
        <v>579</v>
      </c>
      <c r="U15" s="242" t="s">
        <v>579</v>
      </c>
      <c r="V15" s="242" t="s">
        <v>579</v>
      </c>
      <c r="W15" s="244" t="e">
        <f t="shared" si="1"/>
        <v>#DIV/0!</v>
      </c>
      <c r="X15" s="245" t="e">
        <f t="shared" si="2"/>
        <v>#DIV/0!</v>
      </c>
      <c r="Y15" s="113"/>
      <c r="Z15" s="113"/>
      <c r="AA15" s="113"/>
      <c r="AB15" s="113"/>
    </row>
    <row r="16" spans="1:28" s="246" customFormat="1" ht="51" x14ac:dyDescent="0.25">
      <c r="A16" s="238"/>
      <c r="B16" s="239"/>
      <c r="C16" s="238"/>
      <c r="D16" s="240" t="s">
        <v>605</v>
      </c>
      <c r="E16" s="240" t="s">
        <v>581</v>
      </c>
      <c r="F16" s="240" t="s">
        <v>49</v>
      </c>
      <c r="G16" s="240" t="s">
        <v>50</v>
      </c>
      <c r="H16" s="240"/>
      <c r="I16" s="242" t="s">
        <v>579</v>
      </c>
      <c r="J16" s="242" t="s">
        <v>579</v>
      </c>
      <c r="K16" s="242" t="s">
        <v>579</v>
      </c>
      <c r="L16" s="242" t="s">
        <v>579</v>
      </c>
      <c r="M16" s="242" t="s">
        <v>579</v>
      </c>
      <c r="N16" s="242" t="s">
        <v>579</v>
      </c>
      <c r="O16" s="242" t="s">
        <v>579</v>
      </c>
      <c r="P16" s="248"/>
      <c r="Q16" s="242" t="e">
        <f t="shared" si="0"/>
        <v>#DIV/0!</v>
      </c>
      <c r="R16" s="242" t="s">
        <v>579</v>
      </c>
      <c r="S16" s="242" t="s">
        <v>579</v>
      </c>
      <c r="T16" s="242" t="s">
        <v>579</v>
      </c>
      <c r="U16" s="242" t="s">
        <v>579</v>
      </c>
      <c r="V16" s="242" t="s">
        <v>579</v>
      </c>
      <c r="W16" s="244" t="e">
        <f t="shared" si="1"/>
        <v>#DIV/0!</v>
      </c>
      <c r="X16" s="245" t="e">
        <f t="shared" si="2"/>
        <v>#DIV/0!</v>
      </c>
      <c r="Y16" s="113"/>
      <c r="Z16" s="113"/>
      <c r="AA16" s="113"/>
      <c r="AB16" s="113"/>
    </row>
    <row r="17" spans="1:28" s="246" customFormat="1" ht="51" x14ac:dyDescent="0.25">
      <c r="A17" s="238"/>
      <c r="B17" s="239"/>
      <c r="C17" s="238"/>
      <c r="D17" s="251" t="s">
        <v>606</v>
      </c>
      <c r="E17" s="240" t="s">
        <v>581</v>
      </c>
      <c r="F17" s="240" t="s">
        <v>49</v>
      </c>
      <c r="G17" s="240" t="s">
        <v>50</v>
      </c>
      <c r="H17" s="247"/>
      <c r="I17" s="242" t="s">
        <v>579</v>
      </c>
      <c r="J17" s="242" t="s">
        <v>579</v>
      </c>
      <c r="K17" s="242" t="s">
        <v>579</v>
      </c>
      <c r="L17" s="242" t="s">
        <v>579</v>
      </c>
      <c r="M17" s="242" t="s">
        <v>579</v>
      </c>
      <c r="N17" s="242" t="s">
        <v>579</v>
      </c>
      <c r="O17" s="242" t="s">
        <v>579</v>
      </c>
      <c r="P17" s="248"/>
      <c r="Q17" s="242" t="e">
        <f t="shared" si="0"/>
        <v>#DIV/0!</v>
      </c>
      <c r="R17" s="242" t="s">
        <v>579</v>
      </c>
      <c r="S17" s="242" t="s">
        <v>579</v>
      </c>
      <c r="T17" s="242" t="s">
        <v>579</v>
      </c>
      <c r="U17" s="242" t="s">
        <v>579</v>
      </c>
      <c r="V17" s="242" t="s">
        <v>579</v>
      </c>
      <c r="W17" s="244" t="e">
        <f t="shared" si="1"/>
        <v>#DIV/0!</v>
      </c>
      <c r="X17" s="245" t="e">
        <f t="shared" si="2"/>
        <v>#DIV/0!</v>
      </c>
      <c r="Y17" s="113"/>
      <c r="Z17" s="113"/>
      <c r="AA17" s="113"/>
      <c r="AB17" s="113"/>
    </row>
    <row r="18" spans="1:28" s="246" customFormat="1" ht="165.75" x14ac:dyDescent="0.25">
      <c r="A18" s="238"/>
      <c r="B18" s="239"/>
      <c r="C18" s="238"/>
      <c r="D18" s="240" t="s">
        <v>607</v>
      </c>
      <c r="E18" s="240" t="s">
        <v>415</v>
      </c>
      <c r="F18" s="240" t="s">
        <v>49</v>
      </c>
      <c r="G18" s="240" t="s">
        <v>50</v>
      </c>
      <c r="H18" s="240"/>
      <c r="I18" s="113" t="s">
        <v>608</v>
      </c>
      <c r="J18" s="113" t="s">
        <v>609</v>
      </c>
      <c r="K18" s="96">
        <v>3</v>
      </c>
      <c r="L18" s="96">
        <v>3</v>
      </c>
      <c r="M18" s="96">
        <v>3</v>
      </c>
      <c r="N18" s="96">
        <v>3</v>
      </c>
      <c r="O18" s="96">
        <v>3</v>
      </c>
      <c r="P18" s="248"/>
      <c r="Q18" s="242">
        <f t="shared" si="0"/>
        <v>3</v>
      </c>
      <c r="R18" s="242">
        <v>2</v>
      </c>
      <c r="S18" s="242">
        <v>2</v>
      </c>
      <c r="T18" s="242">
        <v>2</v>
      </c>
      <c r="U18" s="242">
        <v>2</v>
      </c>
      <c r="V18" s="242">
        <v>2</v>
      </c>
      <c r="W18" s="244">
        <f t="shared" si="1"/>
        <v>2</v>
      </c>
      <c r="X18" s="253">
        <f t="shared" si="2"/>
        <v>6</v>
      </c>
      <c r="Y18" s="252" t="s">
        <v>610</v>
      </c>
      <c r="Z18" s="252" t="s">
        <v>611</v>
      </c>
      <c r="AA18" s="252" t="s">
        <v>612</v>
      </c>
      <c r="AB18" s="252" t="s">
        <v>613</v>
      </c>
    </row>
    <row r="19" spans="1:28" s="246" customFormat="1" ht="63.75" x14ac:dyDescent="0.25">
      <c r="A19" s="238"/>
      <c r="B19" s="239"/>
      <c r="C19" s="238"/>
      <c r="D19" s="240" t="s">
        <v>614</v>
      </c>
      <c r="E19" s="240" t="s">
        <v>254</v>
      </c>
      <c r="F19" s="240" t="s">
        <v>49</v>
      </c>
      <c r="G19" s="240" t="s">
        <v>50</v>
      </c>
      <c r="H19" s="240"/>
      <c r="I19" s="113" t="s">
        <v>91</v>
      </c>
      <c r="J19" s="114" t="s">
        <v>615</v>
      </c>
      <c r="K19" s="242">
        <v>1</v>
      </c>
      <c r="L19" s="242">
        <v>1</v>
      </c>
      <c r="M19" s="242">
        <v>1</v>
      </c>
      <c r="N19" s="242">
        <v>1</v>
      </c>
      <c r="O19" s="242">
        <v>1</v>
      </c>
      <c r="P19" s="248"/>
      <c r="Q19" s="242">
        <f t="shared" si="0"/>
        <v>1</v>
      </c>
      <c r="R19" s="242">
        <v>1</v>
      </c>
      <c r="S19" s="242">
        <v>1</v>
      </c>
      <c r="T19" s="242">
        <v>1</v>
      </c>
      <c r="U19" s="242">
        <v>1</v>
      </c>
      <c r="V19" s="242">
        <v>1</v>
      </c>
      <c r="W19" s="244">
        <f t="shared" si="1"/>
        <v>1</v>
      </c>
      <c r="X19" s="245">
        <f t="shared" si="2"/>
        <v>1</v>
      </c>
      <c r="Y19" s="113"/>
      <c r="Z19" s="113"/>
      <c r="AA19" s="113"/>
      <c r="AB19" s="113"/>
    </row>
    <row r="20" spans="1:28" s="246" customFormat="1" ht="38.25" x14ac:dyDescent="0.25">
      <c r="A20" s="238"/>
      <c r="B20" s="239"/>
      <c r="C20" s="238"/>
      <c r="D20" s="251" t="s">
        <v>616</v>
      </c>
      <c r="E20" s="240" t="s">
        <v>581</v>
      </c>
      <c r="F20" s="240" t="s">
        <v>49</v>
      </c>
      <c r="G20" s="240" t="s">
        <v>50</v>
      </c>
      <c r="H20" s="240"/>
      <c r="I20" s="242" t="s">
        <v>579</v>
      </c>
      <c r="J20" s="242" t="s">
        <v>579</v>
      </c>
      <c r="K20" s="242" t="s">
        <v>579</v>
      </c>
      <c r="L20" s="242" t="s">
        <v>579</v>
      </c>
      <c r="M20" s="242" t="s">
        <v>579</v>
      </c>
      <c r="N20" s="242" t="s">
        <v>579</v>
      </c>
      <c r="O20" s="242" t="s">
        <v>579</v>
      </c>
      <c r="P20" s="248"/>
      <c r="Q20" s="242" t="e">
        <f t="shared" si="0"/>
        <v>#DIV/0!</v>
      </c>
      <c r="R20" s="242" t="s">
        <v>579</v>
      </c>
      <c r="S20" s="242" t="s">
        <v>579</v>
      </c>
      <c r="T20" s="242" t="s">
        <v>579</v>
      </c>
      <c r="U20" s="242" t="s">
        <v>579</v>
      </c>
      <c r="V20" s="242" t="s">
        <v>579</v>
      </c>
      <c r="W20" s="244" t="e">
        <f t="shared" si="1"/>
        <v>#DIV/0!</v>
      </c>
      <c r="X20" s="245" t="e">
        <f t="shared" si="2"/>
        <v>#DIV/0!</v>
      </c>
      <c r="Y20" s="113"/>
      <c r="Z20" s="113"/>
      <c r="AA20" s="113"/>
      <c r="AB20" s="113"/>
    </row>
    <row r="21" spans="1:28" s="246" customFormat="1" ht="25.5" x14ac:dyDescent="0.25">
      <c r="A21" s="238"/>
      <c r="B21" s="239"/>
      <c r="C21" s="238"/>
      <c r="D21" s="251" t="s">
        <v>617</v>
      </c>
      <c r="E21" s="240" t="s">
        <v>586</v>
      </c>
      <c r="F21" s="240" t="s">
        <v>49</v>
      </c>
      <c r="G21" s="240" t="s">
        <v>50</v>
      </c>
      <c r="H21" s="240"/>
      <c r="I21" s="242" t="s">
        <v>579</v>
      </c>
      <c r="J21" s="242" t="s">
        <v>579</v>
      </c>
      <c r="K21" s="242" t="s">
        <v>579</v>
      </c>
      <c r="L21" s="242" t="s">
        <v>579</v>
      </c>
      <c r="M21" s="242" t="s">
        <v>579</v>
      </c>
      <c r="N21" s="242" t="s">
        <v>579</v>
      </c>
      <c r="O21" s="242" t="s">
        <v>579</v>
      </c>
      <c r="P21" s="248"/>
      <c r="Q21" s="242" t="e">
        <f t="shared" si="0"/>
        <v>#DIV/0!</v>
      </c>
      <c r="R21" s="242" t="s">
        <v>579</v>
      </c>
      <c r="S21" s="242" t="s">
        <v>579</v>
      </c>
      <c r="T21" s="242" t="s">
        <v>579</v>
      </c>
      <c r="U21" s="242" t="s">
        <v>579</v>
      </c>
      <c r="V21" s="242" t="s">
        <v>579</v>
      </c>
      <c r="W21" s="244" t="e">
        <f t="shared" si="1"/>
        <v>#DIV/0!</v>
      </c>
      <c r="X21" s="245" t="e">
        <f t="shared" si="2"/>
        <v>#DIV/0!</v>
      </c>
      <c r="Y21" s="113"/>
      <c r="Z21" s="113"/>
      <c r="AA21" s="113"/>
      <c r="AB21" s="113"/>
    </row>
    <row r="22" spans="1:28" s="246" customFormat="1" ht="25.5" x14ac:dyDescent="0.25">
      <c r="A22" s="238"/>
      <c r="B22" s="239"/>
      <c r="C22" s="238"/>
      <c r="D22" s="251" t="s">
        <v>618</v>
      </c>
      <c r="E22" s="240" t="s">
        <v>581</v>
      </c>
      <c r="F22" s="240" t="s">
        <v>49</v>
      </c>
      <c r="G22" s="240" t="s">
        <v>50</v>
      </c>
      <c r="H22" s="240"/>
      <c r="I22" s="242" t="s">
        <v>579</v>
      </c>
      <c r="J22" s="242" t="s">
        <v>579</v>
      </c>
      <c r="K22" s="242" t="s">
        <v>579</v>
      </c>
      <c r="L22" s="242" t="s">
        <v>579</v>
      </c>
      <c r="M22" s="242" t="s">
        <v>579</v>
      </c>
      <c r="N22" s="242" t="s">
        <v>579</v>
      </c>
      <c r="O22" s="242" t="s">
        <v>579</v>
      </c>
      <c r="P22" s="248"/>
      <c r="Q22" s="242" t="e">
        <f t="shared" si="0"/>
        <v>#DIV/0!</v>
      </c>
      <c r="R22" s="242" t="s">
        <v>579</v>
      </c>
      <c r="S22" s="242" t="s">
        <v>579</v>
      </c>
      <c r="T22" s="242" t="s">
        <v>579</v>
      </c>
      <c r="U22" s="242" t="s">
        <v>579</v>
      </c>
      <c r="V22" s="242" t="s">
        <v>579</v>
      </c>
      <c r="W22" s="244" t="e">
        <f t="shared" si="1"/>
        <v>#DIV/0!</v>
      </c>
      <c r="X22" s="245" t="e">
        <f t="shared" si="2"/>
        <v>#DIV/0!</v>
      </c>
      <c r="Y22" s="113"/>
      <c r="Z22" s="113"/>
      <c r="AA22" s="113"/>
      <c r="AB22" s="113"/>
    </row>
    <row r="23" spans="1:28" s="246" customFormat="1" ht="127.5" x14ac:dyDescent="0.25">
      <c r="A23" s="238"/>
      <c r="B23" s="239"/>
      <c r="C23" s="238"/>
      <c r="D23" s="240" t="s">
        <v>619</v>
      </c>
      <c r="E23" s="250" t="s">
        <v>620</v>
      </c>
      <c r="F23" s="250" t="s">
        <v>621</v>
      </c>
      <c r="G23" s="250" t="s">
        <v>50</v>
      </c>
      <c r="H23" s="250"/>
      <c r="I23" s="113" t="s">
        <v>622</v>
      </c>
      <c r="J23" s="113" t="s">
        <v>623</v>
      </c>
      <c r="K23" s="242">
        <v>4</v>
      </c>
      <c r="L23" s="242">
        <v>4</v>
      </c>
      <c r="M23" s="242">
        <v>4</v>
      </c>
      <c r="N23" s="242">
        <v>4</v>
      </c>
      <c r="O23" s="242">
        <v>4</v>
      </c>
      <c r="P23" s="248"/>
      <c r="Q23" s="242">
        <f t="shared" si="0"/>
        <v>4</v>
      </c>
      <c r="R23" s="242">
        <v>5</v>
      </c>
      <c r="S23" s="242">
        <v>5</v>
      </c>
      <c r="T23" s="242">
        <v>5</v>
      </c>
      <c r="U23" s="242">
        <v>5</v>
      </c>
      <c r="V23" s="242">
        <v>5</v>
      </c>
      <c r="W23" s="244">
        <f t="shared" si="1"/>
        <v>5</v>
      </c>
      <c r="X23" s="253">
        <f t="shared" si="2"/>
        <v>20</v>
      </c>
      <c r="Y23" s="252" t="s">
        <v>624</v>
      </c>
      <c r="Z23" s="252" t="s">
        <v>625</v>
      </c>
      <c r="AA23" s="252" t="s">
        <v>626</v>
      </c>
      <c r="AB23" s="252" t="s">
        <v>613</v>
      </c>
    </row>
    <row r="24" spans="1:28" s="254" customFormat="1" ht="191.25" x14ac:dyDescent="0.25">
      <c r="A24" s="238"/>
      <c r="B24" s="239"/>
      <c r="C24" s="238"/>
      <c r="D24" s="250" t="s">
        <v>627</v>
      </c>
      <c r="E24" s="250" t="s">
        <v>620</v>
      </c>
      <c r="F24" s="250" t="s">
        <v>621</v>
      </c>
      <c r="G24" s="250" t="s">
        <v>50</v>
      </c>
      <c r="H24" s="250"/>
      <c r="I24" s="114" t="s">
        <v>622</v>
      </c>
      <c r="J24" s="114" t="s">
        <v>628</v>
      </c>
      <c r="K24" s="96">
        <v>3</v>
      </c>
      <c r="L24" s="96">
        <v>3</v>
      </c>
      <c r="M24" s="96">
        <v>3</v>
      </c>
      <c r="N24" s="96">
        <v>3</v>
      </c>
      <c r="O24" s="96">
        <v>3</v>
      </c>
      <c r="P24" s="248"/>
      <c r="Q24" s="96">
        <f t="shared" si="0"/>
        <v>3</v>
      </c>
      <c r="R24" s="96">
        <v>3</v>
      </c>
      <c r="S24" s="96">
        <v>3</v>
      </c>
      <c r="T24" s="96">
        <v>3</v>
      </c>
      <c r="U24" s="96">
        <v>3</v>
      </c>
      <c r="V24" s="96">
        <v>3</v>
      </c>
      <c r="W24" s="249">
        <f t="shared" si="1"/>
        <v>3</v>
      </c>
      <c r="X24" s="253">
        <f t="shared" si="2"/>
        <v>9</v>
      </c>
      <c r="Y24" s="252" t="s">
        <v>629</v>
      </c>
      <c r="Z24" s="252" t="s">
        <v>630</v>
      </c>
      <c r="AA24" s="252" t="s">
        <v>631</v>
      </c>
      <c r="AB24" s="252" t="s">
        <v>613</v>
      </c>
    </row>
    <row r="25" spans="1:28" s="255" customFormat="1" ht="165.75" x14ac:dyDescent="0.25">
      <c r="A25" s="238"/>
      <c r="B25" s="239"/>
      <c r="C25" s="238"/>
      <c r="D25" s="240" t="s">
        <v>632</v>
      </c>
      <c r="E25" s="250" t="s">
        <v>620</v>
      </c>
      <c r="F25" s="250" t="s">
        <v>38</v>
      </c>
      <c r="G25" s="250" t="s">
        <v>50</v>
      </c>
      <c r="H25" s="250"/>
      <c r="I25" s="113" t="s">
        <v>622</v>
      </c>
      <c r="J25" s="113" t="s">
        <v>633</v>
      </c>
      <c r="K25" s="242">
        <v>4</v>
      </c>
      <c r="L25" s="242">
        <v>4</v>
      </c>
      <c r="M25" s="242">
        <v>4</v>
      </c>
      <c r="N25" s="242">
        <v>4</v>
      </c>
      <c r="O25" s="242">
        <v>4</v>
      </c>
      <c r="P25" s="248"/>
      <c r="Q25" s="242">
        <f t="shared" si="0"/>
        <v>4</v>
      </c>
      <c r="R25" s="242">
        <v>5</v>
      </c>
      <c r="S25" s="242">
        <v>5</v>
      </c>
      <c r="T25" s="242">
        <v>5</v>
      </c>
      <c r="U25" s="242">
        <v>5</v>
      </c>
      <c r="V25" s="242">
        <v>5</v>
      </c>
      <c r="W25" s="244">
        <f t="shared" si="1"/>
        <v>5</v>
      </c>
      <c r="X25" s="253">
        <f t="shared" si="2"/>
        <v>20</v>
      </c>
      <c r="Y25" s="252" t="s">
        <v>610</v>
      </c>
      <c r="Z25" s="252" t="s">
        <v>611</v>
      </c>
      <c r="AA25" s="252" t="s">
        <v>612</v>
      </c>
      <c r="AB25" s="252" t="s">
        <v>613</v>
      </c>
    </row>
    <row r="26" spans="1:28" s="246" customFormat="1" ht="25.5" x14ac:dyDescent="0.25">
      <c r="A26" s="238"/>
      <c r="B26" s="239"/>
      <c r="C26" s="238"/>
      <c r="D26" s="240" t="s">
        <v>634</v>
      </c>
      <c r="E26" s="240" t="s">
        <v>581</v>
      </c>
      <c r="F26" s="240" t="s">
        <v>49</v>
      </c>
      <c r="G26" s="240" t="s">
        <v>50</v>
      </c>
      <c r="H26" s="240"/>
      <c r="I26" s="242" t="s">
        <v>579</v>
      </c>
      <c r="J26" s="242" t="s">
        <v>579</v>
      </c>
      <c r="K26" s="242" t="s">
        <v>579</v>
      </c>
      <c r="L26" s="242" t="s">
        <v>579</v>
      </c>
      <c r="M26" s="242" t="s">
        <v>579</v>
      </c>
      <c r="N26" s="242" t="s">
        <v>579</v>
      </c>
      <c r="O26" s="242" t="s">
        <v>579</v>
      </c>
      <c r="P26" s="248"/>
      <c r="Q26" s="242" t="e">
        <f t="shared" si="0"/>
        <v>#DIV/0!</v>
      </c>
      <c r="R26" s="242" t="s">
        <v>579</v>
      </c>
      <c r="S26" s="242" t="s">
        <v>579</v>
      </c>
      <c r="T26" s="242" t="s">
        <v>579</v>
      </c>
      <c r="U26" s="242" t="s">
        <v>579</v>
      </c>
      <c r="V26" s="242" t="s">
        <v>579</v>
      </c>
      <c r="W26" s="244" t="e">
        <f t="shared" si="1"/>
        <v>#DIV/0!</v>
      </c>
      <c r="X26" s="245" t="e">
        <f t="shared" si="2"/>
        <v>#DIV/0!</v>
      </c>
      <c r="Y26" s="113"/>
      <c r="Z26" s="113"/>
      <c r="AA26" s="113"/>
      <c r="AB26" s="113"/>
    </row>
    <row r="27" spans="1:28" ht="25.5" x14ac:dyDescent="0.25">
      <c r="A27" s="238"/>
      <c r="B27" s="239"/>
      <c r="C27" s="238"/>
      <c r="D27" s="240" t="s">
        <v>635</v>
      </c>
      <c r="E27" s="240" t="s">
        <v>581</v>
      </c>
      <c r="F27" s="240" t="s">
        <v>49</v>
      </c>
      <c r="G27" s="240" t="s">
        <v>50</v>
      </c>
      <c r="H27" s="256"/>
      <c r="I27" s="242" t="s">
        <v>579</v>
      </c>
      <c r="J27" s="242" t="s">
        <v>579</v>
      </c>
      <c r="K27" s="242" t="s">
        <v>579</v>
      </c>
      <c r="L27" s="242" t="s">
        <v>579</v>
      </c>
      <c r="M27" s="242" t="s">
        <v>579</v>
      </c>
      <c r="N27" s="242" t="s">
        <v>579</v>
      </c>
      <c r="O27" s="242" t="s">
        <v>579</v>
      </c>
      <c r="P27" s="248"/>
      <c r="Q27" s="242" t="e">
        <f t="shared" si="0"/>
        <v>#DIV/0!</v>
      </c>
      <c r="R27" s="242" t="s">
        <v>579</v>
      </c>
      <c r="S27" s="242" t="s">
        <v>579</v>
      </c>
      <c r="T27" s="242" t="s">
        <v>579</v>
      </c>
      <c r="U27" s="242" t="s">
        <v>579</v>
      </c>
      <c r="V27" s="242" t="s">
        <v>579</v>
      </c>
      <c r="W27" s="244" t="e">
        <f t="shared" si="1"/>
        <v>#DIV/0!</v>
      </c>
      <c r="X27" s="245" t="e">
        <f t="shared" si="2"/>
        <v>#DIV/0!</v>
      </c>
      <c r="Y27" s="257"/>
      <c r="Z27" s="257"/>
      <c r="AA27" s="257"/>
      <c r="AB27" s="257"/>
    </row>
    <row r="28" spans="1:28" x14ac:dyDescent="0.25">
      <c r="A28" s="238"/>
      <c r="B28" s="239"/>
      <c r="C28" s="238"/>
      <c r="D28" s="240" t="s">
        <v>636</v>
      </c>
      <c r="E28" s="240" t="s">
        <v>254</v>
      </c>
      <c r="F28" s="240" t="s">
        <v>49</v>
      </c>
      <c r="G28" s="240" t="s">
        <v>50</v>
      </c>
      <c r="H28" s="258"/>
      <c r="I28" s="242" t="s">
        <v>579</v>
      </c>
      <c r="J28" s="242" t="s">
        <v>579</v>
      </c>
      <c r="K28" s="242" t="s">
        <v>579</v>
      </c>
      <c r="L28" s="242" t="s">
        <v>579</v>
      </c>
      <c r="M28" s="242" t="s">
        <v>579</v>
      </c>
      <c r="N28" s="242" t="s">
        <v>579</v>
      </c>
      <c r="O28" s="242" t="s">
        <v>579</v>
      </c>
      <c r="P28" s="248"/>
      <c r="Q28" s="242" t="e">
        <f t="shared" si="0"/>
        <v>#DIV/0!</v>
      </c>
      <c r="R28" s="242" t="s">
        <v>579</v>
      </c>
      <c r="S28" s="242" t="s">
        <v>579</v>
      </c>
      <c r="T28" s="242" t="s">
        <v>579</v>
      </c>
      <c r="U28" s="242" t="s">
        <v>579</v>
      </c>
      <c r="V28" s="242" t="s">
        <v>579</v>
      </c>
      <c r="W28" s="244" t="e">
        <f t="shared" si="1"/>
        <v>#DIV/0!</v>
      </c>
      <c r="X28" s="245" t="e">
        <f t="shared" si="2"/>
        <v>#DIV/0!</v>
      </c>
      <c r="Y28" s="257"/>
      <c r="Z28" s="257"/>
      <c r="AA28" s="257"/>
      <c r="AB28" s="257"/>
    </row>
    <row r="29" spans="1:28" ht="63.75" x14ac:dyDescent="0.2">
      <c r="A29" s="238"/>
      <c r="B29" s="239"/>
      <c r="C29" s="238"/>
      <c r="D29" s="240" t="s">
        <v>637</v>
      </c>
      <c r="E29" s="240" t="s">
        <v>581</v>
      </c>
      <c r="F29" s="240" t="s">
        <v>49</v>
      </c>
      <c r="G29" s="240" t="s">
        <v>50</v>
      </c>
      <c r="H29" s="258"/>
      <c r="I29" s="259" t="s">
        <v>111</v>
      </c>
      <c r="J29" s="259" t="s">
        <v>112</v>
      </c>
      <c r="K29" s="96">
        <v>1</v>
      </c>
      <c r="L29" s="96">
        <v>1</v>
      </c>
      <c r="M29" s="96">
        <v>1</v>
      </c>
      <c r="N29" s="96">
        <v>1</v>
      </c>
      <c r="O29" s="242">
        <v>1</v>
      </c>
      <c r="P29" s="248"/>
      <c r="Q29" s="96">
        <f t="shared" si="0"/>
        <v>1</v>
      </c>
      <c r="R29" s="96">
        <v>1</v>
      </c>
      <c r="S29" s="96">
        <v>1</v>
      </c>
      <c r="T29" s="96">
        <v>1</v>
      </c>
      <c r="U29" s="96">
        <v>1</v>
      </c>
      <c r="V29" s="96">
        <v>1</v>
      </c>
      <c r="W29" s="249">
        <f t="shared" si="1"/>
        <v>1</v>
      </c>
      <c r="X29" s="245">
        <f t="shared" si="2"/>
        <v>1</v>
      </c>
      <c r="Y29" s="257"/>
      <c r="Z29" s="257"/>
      <c r="AA29" s="257"/>
      <c r="AB29" s="257"/>
    </row>
    <row r="30" spans="1:28" ht="25.5" x14ac:dyDescent="0.25">
      <c r="A30" s="238"/>
      <c r="B30" s="239"/>
      <c r="C30" s="238" t="s">
        <v>638</v>
      </c>
      <c r="D30" s="240" t="s">
        <v>639</v>
      </c>
      <c r="E30" s="240" t="s">
        <v>581</v>
      </c>
      <c r="F30" s="240" t="s">
        <v>49</v>
      </c>
      <c r="G30" s="240" t="s">
        <v>50</v>
      </c>
      <c r="H30" s="258"/>
      <c r="I30" s="242" t="s">
        <v>579</v>
      </c>
      <c r="J30" s="242" t="s">
        <v>579</v>
      </c>
      <c r="K30" s="242" t="s">
        <v>579</v>
      </c>
      <c r="L30" s="242" t="s">
        <v>579</v>
      </c>
      <c r="M30" s="242" t="s">
        <v>579</v>
      </c>
      <c r="N30" s="242" t="s">
        <v>579</v>
      </c>
      <c r="O30" s="242" t="s">
        <v>579</v>
      </c>
      <c r="P30" s="248"/>
      <c r="Q30" s="242" t="e">
        <f t="shared" si="0"/>
        <v>#DIV/0!</v>
      </c>
      <c r="R30" s="242" t="s">
        <v>579</v>
      </c>
      <c r="S30" s="242" t="s">
        <v>579</v>
      </c>
      <c r="T30" s="242" t="s">
        <v>579</v>
      </c>
      <c r="U30" s="242" t="s">
        <v>579</v>
      </c>
      <c r="V30" s="242" t="s">
        <v>579</v>
      </c>
      <c r="W30" s="244" t="e">
        <f t="shared" si="1"/>
        <v>#DIV/0!</v>
      </c>
      <c r="X30" s="245" t="e">
        <f t="shared" si="2"/>
        <v>#DIV/0!</v>
      </c>
      <c r="Y30" s="257"/>
      <c r="Z30" s="257"/>
      <c r="AA30" s="257"/>
      <c r="AB30" s="257"/>
    </row>
    <row r="31" spans="1:28" x14ac:dyDescent="0.25">
      <c r="A31" s="238"/>
      <c r="B31" s="239"/>
      <c r="C31" s="238"/>
      <c r="D31" s="240" t="s">
        <v>640</v>
      </c>
      <c r="E31" s="240" t="s">
        <v>641</v>
      </c>
      <c r="F31" s="240" t="s">
        <v>49</v>
      </c>
      <c r="G31" s="240" t="s">
        <v>50</v>
      </c>
      <c r="H31" s="258"/>
      <c r="I31" s="242" t="s">
        <v>579</v>
      </c>
      <c r="J31" s="242" t="s">
        <v>579</v>
      </c>
      <c r="K31" s="242" t="s">
        <v>579</v>
      </c>
      <c r="L31" s="242" t="s">
        <v>579</v>
      </c>
      <c r="M31" s="242" t="s">
        <v>579</v>
      </c>
      <c r="N31" s="242" t="s">
        <v>579</v>
      </c>
      <c r="O31" s="242" t="s">
        <v>579</v>
      </c>
      <c r="P31" s="248"/>
      <c r="Q31" s="242" t="e">
        <f t="shared" si="0"/>
        <v>#DIV/0!</v>
      </c>
      <c r="R31" s="242" t="s">
        <v>579</v>
      </c>
      <c r="S31" s="242" t="s">
        <v>579</v>
      </c>
      <c r="T31" s="242" t="s">
        <v>579</v>
      </c>
      <c r="U31" s="242" t="s">
        <v>579</v>
      </c>
      <c r="V31" s="242" t="s">
        <v>579</v>
      </c>
      <c r="W31" s="244" t="e">
        <f t="shared" si="1"/>
        <v>#DIV/0!</v>
      </c>
      <c r="X31" s="245" t="e">
        <f t="shared" si="2"/>
        <v>#DIV/0!</v>
      </c>
      <c r="Y31" s="257"/>
      <c r="Z31" s="257"/>
      <c r="AA31" s="257"/>
      <c r="AB31" s="257"/>
    </row>
    <row r="32" spans="1:28" ht="25.5" x14ac:dyDescent="0.25">
      <c r="A32" s="238"/>
      <c r="B32" s="239"/>
      <c r="C32" s="238"/>
      <c r="D32" s="240" t="s">
        <v>642</v>
      </c>
      <c r="E32" s="240" t="s">
        <v>581</v>
      </c>
      <c r="F32" s="240" t="s">
        <v>49</v>
      </c>
      <c r="G32" s="240" t="s">
        <v>50</v>
      </c>
      <c r="H32" s="258"/>
      <c r="I32" s="242" t="s">
        <v>579</v>
      </c>
      <c r="J32" s="242" t="s">
        <v>579</v>
      </c>
      <c r="K32" s="242" t="s">
        <v>579</v>
      </c>
      <c r="L32" s="242" t="s">
        <v>579</v>
      </c>
      <c r="M32" s="242" t="s">
        <v>579</v>
      </c>
      <c r="N32" s="242" t="s">
        <v>579</v>
      </c>
      <c r="O32" s="242" t="s">
        <v>579</v>
      </c>
      <c r="P32" s="260"/>
      <c r="Q32" s="242" t="e">
        <f t="shared" si="0"/>
        <v>#DIV/0!</v>
      </c>
      <c r="R32" s="242" t="s">
        <v>579</v>
      </c>
      <c r="S32" s="242" t="s">
        <v>579</v>
      </c>
      <c r="T32" s="242" t="s">
        <v>579</v>
      </c>
      <c r="U32" s="242" t="s">
        <v>579</v>
      </c>
      <c r="V32" s="242" t="s">
        <v>579</v>
      </c>
      <c r="W32" s="244" t="e">
        <f t="shared" si="1"/>
        <v>#DIV/0!</v>
      </c>
      <c r="X32" s="245" t="e">
        <f t="shared" si="2"/>
        <v>#DIV/0!</v>
      </c>
      <c r="Y32" s="257"/>
      <c r="Z32" s="257"/>
      <c r="AA32" s="257"/>
      <c r="AB32" s="257"/>
    </row>
    <row r="33" spans="1:16" ht="15.75" thickBot="1" x14ac:dyDescent="0.3">
      <c r="C33" s="246"/>
      <c r="D33" s="246"/>
      <c r="E33" s="246"/>
    </row>
    <row r="34" spans="1:16" x14ac:dyDescent="0.25">
      <c r="A34" s="5" t="s">
        <v>113</v>
      </c>
      <c r="B34" s="6"/>
      <c r="C34" s="6"/>
      <c r="D34" s="6"/>
      <c r="E34" s="6"/>
      <c r="F34" s="6"/>
      <c r="G34" s="6"/>
      <c r="H34" s="6"/>
      <c r="I34" s="6"/>
      <c r="J34" s="6"/>
      <c r="K34" s="6"/>
      <c r="L34" s="6"/>
      <c r="M34" s="6"/>
      <c r="N34" s="6"/>
      <c r="O34" s="6"/>
      <c r="P34" s="7"/>
    </row>
    <row r="35" spans="1:16" x14ac:dyDescent="0.25">
      <c r="A35" s="2"/>
      <c r="B35" s="261"/>
      <c r="C35" s="261"/>
      <c r="D35" s="261"/>
      <c r="E35" s="261"/>
      <c r="F35" s="261"/>
      <c r="G35" s="261"/>
      <c r="H35" s="261"/>
      <c r="I35" s="261"/>
      <c r="J35" s="261"/>
      <c r="K35" s="261"/>
      <c r="L35" s="261"/>
      <c r="M35" s="261"/>
      <c r="N35" s="261"/>
      <c r="O35" s="261"/>
      <c r="P35" s="4"/>
    </row>
    <row r="36" spans="1:16" x14ac:dyDescent="0.25">
      <c r="A36" s="8" t="s">
        <v>114</v>
      </c>
      <c r="B36" s="262"/>
      <c r="C36" s="262"/>
      <c r="D36" s="262"/>
      <c r="E36" s="262"/>
      <c r="F36" s="262"/>
      <c r="G36" s="262"/>
      <c r="H36" s="262"/>
      <c r="I36" s="262"/>
      <c r="J36" s="262"/>
      <c r="K36" s="262"/>
      <c r="L36" s="262"/>
      <c r="M36" s="262"/>
      <c r="N36" s="262"/>
      <c r="O36" s="262"/>
      <c r="P36" s="10"/>
    </row>
    <row r="37" spans="1:16" x14ac:dyDescent="0.25">
      <c r="A37" s="2"/>
      <c r="B37" s="261"/>
      <c r="C37" s="261"/>
      <c r="D37" s="261"/>
      <c r="E37" s="261"/>
      <c r="F37" s="261"/>
      <c r="G37" s="261"/>
      <c r="H37" s="261"/>
      <c r="I37" s="261"/>
      <c r="J37" s="261"/>
      <c r="K37" s="261"/>
      <c r="L37" s="261"/>
      <c r="M37" s="261"/>
      <c r="N37" s="261"/>
      <c r="O37" s="261"/>
      <c r="P37" s="4"/>
    </row>
    <row r="38" spans="1:16" x14ac:dyDescent="0.25">
      <c r="A38" s="8" t="s">
        <v>115</v>
      </c>
      <c r="B38" s="262"/>
      <c r="C38" s="262"/>
      <c r="D38" s="262"/>
      <c r="E38" s="262"/>
      <c r="F38" s="262"/>
      <c r="G38" s="262"/>
      <c r="H38" s="262"/>
      <c r="I38" s="262"/>
      <c r="J38" s="262"/>
      <c r="K38" s="262"/>
      <c r="L38" s="262"/>
      <c r="M38" s="262"/>
      <c r="N38" s="262"/>
      <c r="O38" s="262"/>
      <c r="P38" s="10"/>
    </row>
    <row r="39" spans="1:16" x14ac:dyDescent="0.25">
      <c r="A39" s="2"/>
      <c r="B39" s="261"/>
      <c r="C39" s="261"/>
      <c r="D39" s="261"/>
      <c r="E39" s="261"/>
      <c r="F39" s="261"/>
      <c r="G39" s="261"/>
      <c r="H39" s="261"/>
      <c r="I39" s="261"/>
      <c r="J39" s="261"/>
      <c r="K39" s="261"/>
      <c r="L39" s="261"/>
      <c r="M39" s="261"/>
      <c r="N39" s="261"/>
      <c r="O39" s="261"/>
      <c r="P39" s="4"/>
    </row>
    <row r="40" spans="1:16" x14ac:dyDescent="0.25">
      <c r="A40" s="8" t="s">
        <v>116</v>
      </c>
      <c r="B40" s="262"/>
      <c r="C40" s="262"/>
      <c r="D40" s="262"/>
      <c r="E40" s="262"/>
      <c r="F40" s="262"/>
      <c r="G40" s="262"/>
      <c r="H40" s="262"/>
      <c r="I40" s="262"/>
      <c r="J40" s="262"/>
      <c r="K40" s="262"/>
      <c r="L40" s="262"/>
      <c r="M40" s="262"/>
      <c r="N40" s="262"/>
      <c r="O40" s="262"/>
      <c r="P40" s="10"/>
    </row>
    <row r="41" spans="1:16" x14ac:dyDescent="0.25">
      <c r="A41" s="2"/>
      <c r="B41" s="261"/>
      <c r="C41" s="261"/>
      <c r="D41" s="261"/>
      <c r="E41" s="261"/>
      <c r="F41" s="261"/>
      <c r="G41" s="261"/>
      <c r="H41" s="261"/>
      <c r="I41" s="261"/>
      <c r="J41" s="261"/>
      <c r="K41" s="261"/>
      <c r="L41" s="261"/>
      <c r="M41" s="261"/>
      <c r="N41" s="261"/>
      <c r="O41" s="261"/>
      <c r="P41" s="4"/>
    </row>
    <row r="42" spans="1:16" ht="15.75" thickBot="1" x14ac:dyDescent="0.3">
      <c r="A42" s="11" t="s">
        <v>117</v>
      </c>
      <c r="B42" s="12"/>
      <c r="C42" s="12"/>
      <c r="D42" s="12"/>
      <c r="E42" s="12"/>
      <c r="F42" s="12"/>
      <c r="G42" s="12"/>
      <c r="H42" s="12"/>
      <c r="I42" s="12"/>
      <c r="J42" s="12"/>
      <c r="K42" s="12"/>
      <c r="L42" s="12"/>
      <c r="M42" s="12"/>
      <c r="N42" s="12"/>
      <c r="O42" s="12"/>
      <c r="P42" s="13"/>
    </row>
  </sheetData>
  <mergeCells count="16">
    <mergeCell ref="C30:C32"/>
    <mergeCell ref="A34:P34"/>
    <mergeCell ref="A36:P36"/>
    <mergeCell ref="A38:P38"/>
    <mergeCell ref="A40:P40"/>
    <mergeCell ref="A42:P42"/>
    <mergeCell ref="A1:H1"/>
    <mergeCell ref="I1:J1"/>
    <mergeCell ref="K1:Q1"/>
    <mergeCell ref="R1:W1"/>
    <mergeCell ref="Y1:AB1"/>
    <mergeCell ref="A3:A32"/>
    <mergeCell ref="B3:B32"/>
    <mergeCell ref="C3:C9"/>
    <mergeCell ref="P3:P32"/>
    <mergeCell ref="C10:C2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topLeftCell="G1" zoomScale="55" zoomScaleNormal="55" workbookViewId="0">
      <selection activeCell="O11" sqref="O11"/>
    </sheetView>
  </sheetViews>
  <sheetFormatPr defaultColWidth="11.5703125" defaultRowHeight="15" x14ac:dyDescent="0.25"/>
  <cols>
    <col min="1" max="1" width="30.5703125" style="292" customWidth="1"/>
    <col min="2" max="2" width="29.28515625" style="59" customWidth="1"/>
    <col min="3" max="3" width="32.28515625" style="59" customWidth="1"/>
    <col min="4" max="4" width="63.7109375" style="293" customWidth="1"/>
    <col min="5" max="5" width="16.28515625" style="59" customWidth="1"/>
    <col min="6" max="6" width="22.85546875" style="59" customWidth="1"/>
    <col min="7" max="7" width="28" style="59" customWidth="1"/>
    <col min="8" max="8" width="47.28515625" style="59" bestFit="1" customWidth="1"/>
    <col min="9" max="9" width="40.5703125" style="59" customWidth="1"/>
    <col min="10" max="10" width="22.28515625" style="59" customWidth="1"/>
    <col min="11" max="17" width="18.85546875" style="59" customWidth="1"/>
    <col min="18" max="18" width="18.85546875" style="294" customWidth="1"/>
    <col min="19" max="24" width="18.85546875" style="59" customWidth="1"/>
    <col min="25" max="25" width="38.28515625" style="59" customWidth="1"/>
    <col min="26" max="26" width="14.28515625" style="59" customWidth="1"/>
    <col min="27" max="27" width="15.42578125" style="59" customWidth="1"/>
    <col min="28" max="28" width="14.28515625" style="59" customWidth="1"/>
    <col min="29" max="256" width="11.5703125" style="59"/>
    <col min="257" max="257" width="27.85546875" style="59" customWidth="1"/>
    <col min="258" max="258" width="21.85546875" style="59" customWidth="1"/>
    <col min="259" max="259" width="38.5703125" style="59" customWidth="1"/>
    <col min="260" max="260" width="17" style="59" customWidth="1"/>
    <col min="261" max="261" width="29.42578125" style="59" customWidth="1"/>
    <col min="262" max="262" width="47.28515625" style="59" customWidth="1"/>
    <col min="263" max="263" width="41.5703125" style="59" customWidth="1"/>
    <col min="264" max="512" width="11.5703125" style="59"/>
    <col min="513" max="513" width="27.85546875" style="59" customWidth="1"/>
    <col min="514" max="514" width="21.85546875" style="59" customWidth="1"/>
    <col min="515" max="515" width="38.5703125" style="59" customWidth="1"/>
    <col min="516" max="516" width="17" style="59" customWidth="1"/>
    <col min="517" max="517" width="29.42578125" style="59" customWidth="1"/>
    <col min="518" max="518" width="47.28515625" style="59" customWidth="1"/>
    <col min="519" max="519" width="41.5703125" style="59" customWidth="1"/>
    <col min="520" max="768" width="11.5703125" style="59"/>
    <col min="769" max="769" width="27.85546875" style="59" customWidth="1"/>
    <col min="770" max="770" width="21.85546875" style="59" customWidth="1"/>
    <col min="771" max="771" width="38.5703125" style="59" customWidth="1"/>
    <col min="772" max="772" width="17" style="59" customWidth="1"/>
    <col min="773" max="773" width="29.42578125" style="59" customWidth="1"/>
    <col min="774" max="774" width="47.28515625" style="59" customWidth="1"/>
    <col min="775" max="775" width="41.5703125" style="59" customWidth="1"/>
    <col min="776" max="1024" width="11.5703125" style="59"/>
    <col min="1025" max="1025" width="27.85546875" style="59" customWidth="1"/>
    <col min="1026" max="1026" width="21.85546875" style="59" customWidth="1"/>
    <col min="1027" max="1027" width="38.5703125" style="59" customWidth="1"/>
    <col min="1028" max="1028" width="17" style="59" customWidth="1"/>
    <col min="1029" max="1029" width="29.42578125" style="59" customWidth="1"/>
    <col min="1030" max="1030" width="47.28515625" style="59" customWidth="1"/>
    <col min="1031" max="1031" width="41.5703125" style="59" customWidth="1"/>
    <col min="1032" max="1280" width="11.5703125" style="59"/>
    <col min="1281" max="1281" width="27.85546875" style="59" customWidth="1"/>
    <col min="1282" max="1282" width="21.85546875" style="59" customWidth="1"/>
    <col min="1283" max="1283" width="38.5703125" style="59" customWidth="1"/>
    <col min="1284" max="1284" width="17" style="59" customWidth="1"/>
    <col min="1285" max="1285" width="29.42578125" style="59" customWidth="1"/>
    <col min="1286" max="1286" width="47.28515625" style="59" customWidth="1"/>
    <col min="1287" max="1287" width="41.5703125" style="59" customWidth="1"/>
    <col min="1288" max="1536" width="11.5703125" style="59"/>
    <col min="1537" max="1537" width="27.85546875" style="59" customWidth="1"/>
    <col min="1538" max="1538" width="21.85546875" style="59" customWidth="1"/>
    <col min="1539" max="1539" width="38.5703125" style="59" customWidth="1"/>
    <col min="1540" max="1540" width="17" style="59" customWidth="1"/>
    <col min="1541" max="1541" width="29.42578125" style="59" customWidth="1"/>
    <col min="1542" max="1542" width="47.28515625" style="59" customWidth="1"/>
    <col min="1543" max="1543" width="41.5703125" style="59" customWidth="1"/>
    <col min="1544" max="1792" width="11.5703125" style="59"/>
    <col min="1793" max="1793" width="27.85546875" style="59" customWidth="1"/>
    <col min="1794" max="1794" width="21.85546875" style="59" customWidth="1"/>
    <col min="1795" max="1795" width="38.5703125" style="59" customWidth="1"/>
    <col min="1796" max="1796" width="17" style="59" customWidth="1"/>
    <col min="1797" max="1797" width="29.42578125" style="59" customWidth="1"/>
    <col min="1798" max="1798" width="47.28515625" style="59" customWidth="1"/>
    <col min="1799" max="1799" width="41.5703125" style="59" customWidth="1"/>
    <col min="1800" max="2048" width="11.5703125" style="59"/>
    <col min="2049" max="2049" width="27.85546875" style="59" customWidth="1"/>
    <col min="2050" max="2050" width="21.85546875" style="59" customWidth="1"/>
    <col min="2051" max="2051" width="38.5703125" style="59" customWidth="1"/>
    <col min="2052" max="2052" width="17" style="59" customWidth="1"/>
    <col min="2053" max="2053" width="29.42578125" style="59" customWidth="1"/>
    <col min="2054" max="2054" width="47.28515625" style="59" customWidth="1"/>
    <col min="2055" max="2055" width="41.5703125" style="59" customWidth="1"/>
    <col min="2056" max="2304" width="11.5703125" style="59"/>
    <col min="2305" max="2305" width="27.85546875" style="59" customWidth="1"/>
    <col min="2306" max="2306" width="21.85546875" style="59" customWidth="1"/>
    <col min="2307" max="2307" width="38.5703125" style="59" customWidth="1"/>
    <col min="2308" max="2308" width="17" style="59" customWidth="1"/>
    <col min="2309" max="2309" width="29.42578125" style="59" customWidth="1"/>
    <col min="2310" max="2310" width="47.28515625" style="59" customWidth="1"/>
    <col min="2311" max="2311" width="41.5703125" style="59" customWidth="1"/>
    <col min="2312" max="2560" width="11.5703125" style="59"/>
    <col min="2561" max="2561" width="27.85546875" style="59" customWidth="1"/>
    <col min="2562" max="2562" width="21.85546875" style="59" customWidth="1"/>
    <col min="2563" max="2563" width="38.5703125" style="59" customWidth="1"/>
    <col min="2564" max="2564" width="17" style="59" customWidth="1"/>
    <col min="2565" max="2565" width="29.42578125" style="59" customWidth="1"/>
    <col min="2566" max="2566" width="47.28515625" style="59" customWidth="1"/>
    <col min="2567" max="2567" width="41.5703125" style="59" customWidth="1"/>
    <col min="2568" max="2816" width="11.5703125" style="59"/>
    <col min="2817" max="2817" width="27.85546875" style="59" customWidth="1"/>
    <col min="2818" max="2818" width="21.85546875" style="59" customWidth="1"/>
    <col min="2819" max="2819" width="38.5703125" style="59" customWidth="1"/>
    <col min="2820" max="2820" width="17" style="59" customWidth="1"/>
    <col min="2821" max="2821" width="29.42578125" style="59" customWidth="1"/>
    <col min="2822" max="2822" width="47.28515625" style="59" customWidth="1"/>
    <col min="2823" max="2823" width="41.5703125" style="59" customWidth="1"/>
    <col min="2824" max="3072" width="11.5703125" style="59"/>
    <col min="3073" max="3073" width="27.85546875" style="59" customWidth="1"/>
    <col min="3074" max="3074" width="21.85546875" style="59" customWidth="1"/>
    <col min="3075" max="3075" width="38.5703125" style="59" customWidth="1"/>
    <col min="3076" max="3076" width="17" style="59" customWidth="1"/>
    <col min="3077" max="3077" width="29.42578125" style="59" customWidth="1"/>
    <col min="3078" max="3078" width="47.28515625" style="59" customWidth="1"/>
    <col min="3079" max="3079" width="41.5703125" style="59" customWidth="1"/>
    <col min="3080" max="3328" width="11.5703125" style="59"/>
    <col min="3329" max="3329" width="27.85546875" style="59" customWidth="1"/>
    <col min="3330" max="3330" width="21.85546875" style="59" customWidth="1"/>
    <col min="3331" max="3331" width="38.5703125" style="59" customWidth="1"/>
    <col min="3332" max="3332" width="17" style="59" customWidth="1"/>
    <col min="3333" max="3333" width="29.42578125" style="59" customWidth="1"/>
    <col min="3334" max="3334" width="47.28515625" style="59" customWidth="1"/>
    <col min="3335" max="3335" width="41.5703125" style="59" customWidth="1"/>
    <col min="3336" max="3584" width="11.5703125" style="59"/>
    <col min="3585" max="3585" width="27.85546875" style="59" customWidth="1"/>
    <col min="3586" max="3586" width="21.85546875" style="59" customWidth="1"/>
    <col min="3587" max="3587" width="38.5703125" style="59" customWidth="1"/>
    <col min="3588" max="3588" width="17" style="59" customWidth="1"/>
    <col min="3589" max="3589" width="29.42578125" style="59" customWidth="1"/>
    <col min="3590" max="3590" width="47.28515625" style="59" customWidth="1"/>
    <col min="3591" max="3591" width="41.5703125" style="59" customWidth="1"/>
    <col min="3592" max="3840" width="11.5703125" style="59"/>
    <col min="3841" max="3841" width="27.85546875" style="59" customWidth="1"/>
    <col min="3842" max="3842" width="21.85546875" style="59" customWidth="1"/>
    <col min="3843" max="3843" width="38.5703125" style="59" customWidth="1"/>
    <col min="3844" max="3844" width="17" style="59" customWidth="1"/>
    <col min="3845" max="3845" width="29.42578125" style="59" customWidth="1"/>
    <col min="3846" max="3846" width="47.28515625" style="59" customWidth="1"/>
    <col min="3847" max="3847" width="41.5703125" style="59" customWidth="1"/>
    <col min="3848" max="4096" width="11.5703125" style="59"/>
    <col min="4097" max="4097" width="27.85546875" style="59" customWidth="1"/>
    <col min="4098" max="4098" width="21.85546875" style="59" customWidth="1"/>
    <col min="4099" max="4099" width="38.5703125" style="59" customWidth="1"/>
    <col min="4100" max="4100" width="17" style="59" customWidth="1"/>
    <col min="4101" max="4101" width="29.42578125" style="59" customWidth="1"/>
    <col min="4102" max="4102" width="47.28515625" style="59" customWidth="1"/>
    <col min="4103" max="4103" width="41.5703125" style="59" customWidth="1"/>
    <col min="4104" max="4352" width="11.5703125" style="59"/>
    <col min="4353" max="4353" width="27.85546875" style="59" customWidth="1"/>
    <col min="4354" max="4354" width="21.85546875" style="59" customWidth="1"/>
    <col min="4355" max="4355" width="38.5703125" style="59" customWidth="1"/>
    <col min="4356" max="4356" width="17" style="59" customWidth="1"/>
    <col min="4357" max="4357" width="29.42578125" style="59" customWidth="1"/>
    <col min="4358" max="4358" width="47.28515625" style="59" customWidth="1"/>
    <col min="4359" max="4359" width="41.5703125" style="59" customWidth="1"/>
    <col min="4360" max="4608" width="11.5703125" style="59"/>
    <col min="4609" max="4609" width="27.85546875" style="59" customWidth="1"/>
    <col min="4610" max="4610" width="21.85546875" style="59" customWidth="1"/>
    <col min="4611" max="4611" width="38.5703125" style="59" customWidth="1"/>
    <col min="4612" max="4612" width="17" style="59" customWidth="1"/>
    <col min="4613" max="4613" width="29.42578125" style="59" customWidth="1"/>
    <col min="4614" max="4614" width="47.28515625" style="59" customWidth="1"/>
    <col min="4615" max="4615" width="41.5703125" style="59" customWidth="1"/>
    <col min="4616" max="4864" width="11.5703125" style="59"/>
    <col min="4865" max="4865" width="27.85546875" style="59" customWidth="1"/>
    <col min="4866" max="4866" width="21.85546875" style="59" customWidth="1"/>
    <col min="4867" max="4867" width="38.5703125" style="59" customWidth="1"/>
    <col min="4868" max="4868" width="17" style="59" customWidth="1"/>
    <col min="4869" max="4869" width="29.42578125" style="59" customWidth="1"/>
    <col min="4870" max="4870" width="47.28515625" style="59" customWidth="1"/>
    <col min="4871" max="4871" width="41.5703125" style="59" customWidth="1"/>
    <col min="4872" max="5120" width="11.5703125" style="59"/>
    <col min="5121" max="5121" width="27.85546875" style="59" customWidth="1"/>
    <col min="5122" max="5122" width="21.85546875" style="59" customWidth="1"/>
    <col min="5123" max="5123" width="38.5703125" style="59" customWidth="1"/>
    <col min="5124" max="5124" width="17" style="59" customWidth="1"/>
    <col min="5125" max="5125" width="29.42578125" style="59" customWidth="1"/>
    <col min="5126" max="5126" width="47.28515625" style="59" customWidth="1"/>
    <col min="5127" max="5127" width="41.5703125" style="59" customWidth="1"/>
    <col min="5128" max="5376" width="11.5703125" style="59"/>
    <col min="5377" max="5377" width="27.85546875" style="59" customWidth="1"/>
    <col min="5378" max="5378" width="21.85546875" style="59" customWidth="1"/>
    <col min="5379" max="5379" width="38.5703125" style="59" customWidth="1"/>
    <col min="5380" max="5380" width="17" style="59" customWidth="1"/>
    <col min="5381" max="5381" width="29.42578125" style="59" customWidth="1"/>
    <col min="5382" max="5382" width="47.28515625" style="59" customWidth="1"/>
    <col min="5383" max="5383" width="41.5703125" style="59" customWidth="1"/>
    <col min="5384" max="5632" width="11.5703125" style="59"/>
    <col min="5633" max="5633" width="27.85546875" style="59" customWidth="1"/>
    <col min="5634" max="5634" width="21.85546875" style="59" customWidth="1"/>
    <col min="5635" max="5635" width="38.5703125" style="59" customWidth="1"/>
    <col min="5636" max="5636" width="17" style="59" customWidth="1"/>
    <col min="5637" max="5637" width="29.42578125" style="59" customWidth="1"/>
    <col min="5638" max="5638" width="47.28515625" style="59" customWidth="1"/>
    <col min="5639" max="5639" width="41.5703125" style="59" customWidth="1"/>
    <col min="5640" max="5888" width="11.5703125" style="59"/>
    <col min="5889" max="5889" width="27.85546875" style="59" customWidth="1"/>
    <col min="5890" max="5890" width="21.85546875" style="59" customWidth="1"/>
    <col min="5891" max="5891" width="38.5703125" style="59" customWidth="1"/>
    <col min="5892" max="5892" width="17" style="59" customWidth="1"/>
    <col min="5893" max="5893" width="29.42578125" style="59" customWidth="1"/>
    <col min="5894" max="5894" width="47.28515625" style="59" customWidth="1"/>
    <col min="5895" max="5895" width="41.5703125" style="59" customWidth="1"/>
    <col min="5896" max="6144" width="11.5703125" style="59"/>
    <col min="6145" max="6145" width="27.85546875" style="59" customWidth="1"/>
    <col min="6146" max="6146" width="21.85546875" style="59" customWidth="1"/>
    <col min="6147" max="6147" width="38.5703125" style="59" customWidth="1"/>
    <col min="6148" max="6148" width="17" style="59" customWidth="1"/>
    <col min="6149" max="6149" width="29.42578125" style="59" customWidth="1"/>
    <col min="6150" max="6150" width="47.28515625" style="59" customWidth="1"/>
    <col min="6151" max="6151" width="41.5703125" style="59" customWidth="1"/>
    <col min="6152" max="6400" width="11.5703125" style="59"/>
    <col min="6401" max="6401" width="27.85546875" style="59" customWidth="1"/>
    <col min="6402" max="6402" width="21.85546875" style="59" customWidth="1"/>
    <col min="6403" max="6403" width="38.5703125" style="59" customWidth="1"/>
    <col min="6404" max="6404" width="17" style="59" customWidth="1"/>
    <col min="6405" max="6405" width="29.42578125" style="59" customWidth="1"/>
    <col min="6406" max="6406" width="47.28515625" style="59" customWidth="1"/>
    <col min="6407" max="6407" width="41.5703125" style="59" customWidth="1"/>
    <col min="6408" max="6656" width="11.5703125" style="59"/>
    <col min="6657" max="6657" width="27.85546875" style="59" customWidth="1"/>
    <col min="6658" max="6658" width="21.85546875" style="59" customWidth="1"/>
    <col min="6659" max="6659" width="38.5703125" style="59" customWidth="1"/>
    <col min="6660" max="6660" width="17" style="59" customWidth="1"/>
    <col min="6661" max="6661" width="29.42578125" style="59" customWidth="1"/>
    <col min="6662" max="6662" width="47.28515625" style="59" customWidth="1"/>
    <col min="6663" max="6663" width="41.5703125" style="59" customWidth="1"/>
    <col min="6664" max="6912" width="11.5703125" style="59"/>
    <col min="6913" max="6913" width="27.85546875" style="59" customWidth="1"/>
    <col min="6914" max="6914" width="21.85546875" style="59" customWidth="1"/>
    <col min="6915" max="6915" width="38.5703125" style="59" customWidth="1"/>
    <col min="6916" max="6916" width="17" style="59" customWidth="1"/>
    <col min="6917" max="6917" width="29.42578125" style="59" customWidth="1"/>
    <col min="6918" max="6918" width="47.28515625" style="59" customWidth="1"/>
    <col min="6919" max="6919" width="41.5703125" style="59" customWidth="1"/>
    <col min="6920" max="7168" width="11.5703125" style="59"/>
    <col min="7169" max="7169" width="27.85546875" style="59" customWidth="1"/>
    <col min="7170" max="7170" width="21.85546875" style="59" customWidth="1"/>
    <col min="7171" max="7171" width="38.5703125" style="59" customWidth="1"/>
    <col min="7172" max="7172" width="17" style="59" customWidth="1"/>
    <col min="7173" max="7173" width="29.42578125" style="59" customWidth="1"/>
    <col min="7174" max="7174" width="47.28515625" style="59" customWidth="1"/>
    <col min="7175" max="7175" width="41.5703125" style="59" customWidth="1"/>
    <col min="7176" max="7424" width="11.5703125" style="59"/>
    <col min="7425" max="7425" width="27.85546875" style="59" customWidth="1"/>
    <col min="7426" max="7426" width="21.85546875" style="59" customWidth="1"/>
    <col min="7427" max="7427" width="38.5703125" style="59" customWidth="1"/>
    <col min="7428" max="7428" width="17" style="59" customWidth="1"/>
    <col min="7429" max="7429" width="29.42578125" style="59" customWidth="1"/>
    <col min="7430" max="7430" width="47.28515625" style="59" customWidth="1"/>
    <col min="7431" max="7431" width="41.5703125" style="59" customWidth="1"/>
    <col min="7432" max="7680" width="11.5703125" style="59"/>
    <col min="7681" max="7681" width="27.85546875" style="59" customWidth="1"/>
    <col min="7682" max="7682" width="21.85546875" style="59" customWidth="1"/>
    <col min="7683" max="7683" width="38.5703125" style="59" customWidth="1"/>
    <col min="7684" max="7684" width="17" style="59" customWidth="1"/>
    <col min="7685" max="7685" width="29.42578125" style="59" customWidth="1"/>
    <col min="7686" max="7686" width="47.28515625" style="59" customWidth="1"/>
    <col min="7687" max="7687" width="41.5703125" style="59" customWidth="1"/>
    <col min="7688" max="7936" width="11.5703125" style="59"/>
    <col min="7937" max="7937" width="27.85546875" style="59" customWidth="1"/>
    <col min="7938" max="7938" width="21.85546875" style="59" customWidth="1"/>
    <col min="7939" max="7939" width="38.5703125" style="59" customWidth="1"/>
    <col min="7940" max="7940" width="17" style="59" customWidth="1"/>
    <col min="7941" max="7941" width="29.42578125" style="59" customWidth="1"/>
    <col min="7942" max="7942" width="47.28515625" style="59" customWidth="1"/>
    <col min="7943" max="7943" width="41.5703125" style="59" customWidth="1"/>
    <col min="7944" max="8192" width="11.5703125" style="59"/>
    <col min="8193" max="8193" width="27.85546875" style="59" customWidth="1"/>
    <col min="8194" max="8194" width="21.85546875" style="59" customWidth="1"/>
    <col min="8195" max="8195" width="38.5703125" style="59" customWidth="1"/>
    <col min="8196" max="8196" width="17" style="59" customWidth="1"/>
    <col min="8197" max="8197" width="29.42578125" style="59" customWidth="1"/>
    <col min="8198" max="8198" width="47.28515625" style="59" customWidth="1"/>
    <col min="8199" max="8199" width="41.5703125" style="59" customWidth="1"/>
    <col min="8200" max="8448" width="11.5703125" style="59"/>
    <col min="8449" max="8449" width="27.85546875" style="59" customWidth="1"/>
    <col min="8450" max="8450" width="21.85546875" style="59" customWidth="1"/>
    <col min="8451" max="8451" width="38.5703125" style="59" customWidth="1"/>
    <col min="8452" max="8452" width="17" style="59" customWidth="1"/>
    <col min="8453" max="8453" width="29.42578125" style="59" customWidth="1"/>
    <col min="8454" max="8454" width="47.28515625" style="59" customWidth="1"/>
    <col min="8455" max="8455" width="41.5703125" style="59" customWidth="1"/>
    <col min="8456" max="8704" width="11.5703125" style="59"/>
    <col min="8705" max="8705" width="27.85546875" style="59" customWidth="1"/>
    <col min="8706" max="8706" width="21.85546875" style="59" customWidth="1"/>
    <col min="8707" max="8707" width="38.5703125" style="59" customWidth="1"/>
    <col min="8708" max="8708" width="17" style="59" customWidth="1"/>
    <col min="8709" max="8709" width="29.42578125" style="59" customWidth="1"/>
    <col min="8710" max="8710" width="47.28515625" style="59" customWidth="1"/>
    <col min="8711" max="8711" width="41.5703125" style="59" customWidth="1"/>
    <col min="8712" max="8960" width="11.5703125" style="59"/>
    <col min="8961" max="8961" width="27.85546875" style="59" customWidth="1"/>
    <col min="8962" max="8962" width="21.85546875" style="59" customWidth="1"/>
    <col min="8963" max="8963" width="38.5703125" style="59" customWidth="1"/>
    <col min="8964" max="8964" width="17" style="59" customWidth="1"/>
    <col min="8965" max="8965" width="29.42578125" style="59" customWidth="1"/>
    <col min="8966" max="8966" width="47.28515625" style="59" customWidth="1"/>
    <col min="8967" max="8967" width="41.5703125" style="59" customWidth="1"/>
    <col min="8968" max="9216" width="11.5703125" style="59"/>
    <col min="9217" max="9217" width="27.85546875" style="59" customWidth="1"/>
    <col min="9218" max="9218" width="21.85546875" style="59" customWidth="1"/>
    <col min="9219" max="9219" width="38.5703125" style="59" customWidth="1"/>
    <col min="9220" max="9220" width="17" style="59" customWidth="1"/>
    <col min="9221" max="9221" width="29.42578125" style="59" customWidth="1"/>
    <col min="9222" max="9222" width="47.28515625" style="59" customWidth="1"/>
    <col min="9223" max="9223" width="41.5703125" style="59" customWidth="1"/>
    <col min="9224" max="9472" width="11.5703125" style="59"/>
    <col min="9473" max="9473" width="27.85546875" style="59" customWidth="1"/>
    <col min="9474" max="9474" width="21.85546875" style="59" customWidth="1"/>
    <col min="9475" max="9475" width="38.5703125" style="59" customWidth="1"/>
    <col min="9476" max="9476" width="17" style="59" customWidth="1"/>
    <col min="9477" max="9477" width="29.42578125" style="59" customWidth="1"/>
    <col min="9478" max="9478" width="47.28515625" style="59" customWidth="1"/>
    <col min="9479" max="9479" width="41.5703125" style="59" customWidth="1"/>
    <col min="9480" max="9728" width="11.5703125" style="59"/>
    <col min="9729" max="9729" width="27.85546875" style="59" customWidth="1"/>
    <col min="9730" max="9730" width="21.85546875" style="59" customWidth="1"/>
    <col min="9731" max="9731" width="38.5703125" style="59" customWidth="1"/>
    <col min="9732" max="9732" width="17" style="59" customWidth="1"/>
    <col min="9733" max="9733" width="29.42578125" style="59" customWidth="1"/>
    <col min="9734" max="9734" width="47.28515625" style="59" customWidth="1"/>
    <col min="9735" max="9735" width="41.5703125" style="59" customWidth="1"/>
    <col min="9736" max="9984" width="11.5703125" style="59"/>
    <col min="9985" max="9985" width="27.85546875" style="59" customWidth="1"/>
    <col min="9986" max="9986" width="21.85546875" style="59" customWidth="1"/>
    <col min="9987" max="9987" width="38.5703125" style="59" customWidth="1"/>
    <col min="9988" max="9988" width="17" style="59" customWidth="1"/>
    <col min="9989" max="9989" width="29.42578125" style="59" customWidth="1"/>
    <col min="9990" max="9990" width="47.28515625" style="59" customWidth="1"/>
    <col min="9991" max="9991" width="41.5703125" style="59" customWidth="1"/>
    <col min="9992" max="10240" width="11.5703125" style="59"/>
    <col min="10241" max="10241" width="27.85546875" style="59" customWidth="1"/>
    <col min="10242" max="10242" width="21.85546875" style="59" customWidth="1"/>
    <col min="10243" max="10243" width="38.5703125" style="59" customWidth="1"/>
    <col min="10244" max="10244" width="17" style="59" customWidth="1"/>
    <col min="10245" max="10245" width="29.42578125" style="59" customWidth="1"/>
    <col min="10246" max="10246" width="47.28515625" style="59" customWidth="1"/>
    <col min="10247" max="10247" width="41.5703125" style="59" customWidth="1"/>
    <col min="10248" max="10496" width="11.5703125" style="59"/>
    <col min="10497" max="10497" width="27.85546875" style="59" customWidth="1"/>
    <col min="10498" max="10498" width="21.85546875" style="59" customWidth="1"/>
    <col min="10499" max="10499" width="38.5703125" style="59" customWidth="1"/>
    <col min="10500" max="10500" width="17" style="59" customWidth="1"/>
    <col min="10501" max="10501" width="29.42578125" style="59" customWidth="1"/>
    <col min="10502" max="10502" width="47.28515625" style="59" customWidth="1"/>
    <col min="10503" max="10503" width="41.5703125" style="59" customWidth="1"/>
    <col min="10504" max="10752" width="11.5703125" style="59"/>
    <col min="10753" max="10753" width="27.85546875" style="59" customWidth="1"/>
    <col min="10754" max="10754" width="21.85546875" style="59" customWidth="1"/>
    <col min="10755" max="10755" width="38.5703125" style="59" customWidth="1"/>
    <col min="10756" max="10756" width="17" style="59" customWidth="1"/>
    <col min="10757" max="10757" width="29.42578125" style="59" customWidth="1"/>
    <col min="10758" max="10758" width="47.28515625" style="59" customWidth="1"/>
    <col min="10759" max="10759" width="41.5703125" style="59" customWidth="1"/>
    <col min="10760" max="11008" width="11.5703125" style="59"/>
    <col min="11009" max="11009" width="27.85546875" style="59" customWidth="1"/>
    <col min="11010" max="11010" width="21.85546875" style="59" customWidth="1"/>
    <col min="11011" max="11011" width="38.5703125" style="59" customWidth="1"/>
    <col min="11012" max="11012" width="17" style="59" customWidth="1"/>
    <col min="11013" max="11013" width="29.42578125" style="59" customWidth="1"/>
    <col min="11014" max="11014" width="47.28515625" style="59" customWidth="1"/>
    <col min="11015" max="11015" width="41.5703125" style="59" customWidth="1"/>
    <col min="11016" max="11264" width="11.5703125" style="59"/>
    <col min="11265" max="11265" width="27.85546875" style="59" customWidth="1"/>
    <col min="11266" max="11266" width="21.85546875" style="59" customWidth="1"/>
    <col min="11267" max="11267" width="38.5703125" style="59" customWidth="1"/>
    <col min="11268" max="11268" width="17" style="59" customWidth="1"/>
    <col min="11269" max="11269" width="29.42578125" style="59" customWidth="1"/>
    <col min="11270" max="11270" width="47.28515625" style="59" customWidth="1"/>
    <col min="11271" max="11271" width="41.5703125" style="59" customWidth="1"/>
    <col min="11272" max="11520" width="11.5703125" style="59"/>
    <col min="11521" max="11521" width="27.85546875" style="59" customWidth="1"/>
    <col min="11522" max="11522" width="21.85546875" style="59" customWidth="1"/>
    <col min="11523" max="11523" width="38.5703125" style="59" customWidth="1"/>
    <col min="11524" max="11524" width="17" style="59" customWidth="1"/>
    <col min="11525" max="11525" width="29.42578125" style="59" customWidth="1"/>
    <col min="11526" max="11526" width="47.28515625" style="59" customWidth="1"/>
    <col min="11527" max="11527" width="41.5703125" style="59" customWidth="1"/>
    <col min="11528" max="11776" width="11.5703125" style="59"/>
    <col min="11777" max="11777" width="27.85546875" style="59" customWidth="1"/>
    <col min="11778" max="11778" width="21.85546875" style="59" customWidth="1"/>
    <col min="11779" max="11779" width="38.5703125" style="59" customWidth="1"/>
    <col min="11780" max="11780" width="17" style="59" customWidth="1"/>
    <col min="11781" max="11781" width="29.42578125" style="59" customWidth="1"/>
    <col min="11782" max="11782" width="47.28515625" style="59" customWidth="1"/>
    <col min="11783" max="11783" width="41.5703125" style="59" customWidth="1"/>
    <col min="11784" max="12032" width="11.5703125" style="59"/>
    <col min="12033" max="12033" width="27.85546875" style="59" customWidth="1"/>
    <col min="12034" max="12034" width="21.85546875" style="59" customWidth="1"/>
    <col min="12035" max="12035" width="38.5703125" style="59" customWidth="1"/>
    <col min="12036" max="12036" width="17" style="59" customWidth="1"/>
    <col min="12037" max="12037" width="29.42578125" style="59" customWidth="1"/>
    <col min="12038" max="12038" width="47.28515625" style="59" customWidth="1"/>
    <col min="12039" max="12039" width="41.5703125" style="59" customWidth="1"/>
    <col min="12040" max="12288" width="11.5703125" style="59"/>
    <col min="12289" max="12289" width="27.85546875" style="59" customWidth="1"/>
    <col min="12290" max="12290" width="21.85546875" style="59" customWidth="1"/>
    <col min="12291" max="12291" width="38.5703125" style="59" customWidth="1"/>
    <col min="12292" max="12292" width="17" style="59" customWidth="1"/>
    <col min="12293" max="12293" width="29.42578125" style="59" customWidth="1"/>
    <col min="12294" max="12294" width="47.28515625" style="59" customWidth="1"/>
    <col min="12295" max="12295" width="41.5703125" style="59" customWidth="1"/>
    <col min="12296" max="12544" width="11.5703125" style="59"/>
    <col min="12545" max="12545" width="27.85546875" style="59" customWidth="1"/>
    <col min="12546" max="12546" width="21.85546875" style="59" customWidth="1"/>
    <col min="12547" max="12547" width="38.5703125" style="59" customWidth="1"/>
    <col min="12548" max="12548" width="17" style="59" customWidth="1"/>
    <col min="12549" max="12549" width="29.42578125" style="59" customWidth="1"/>
    <col min="12550" max="12550" width="47.28515625" style="59" customWidth="1"/>
    <col min="12551" max="12551" width="41.5703125" style="59" customWidth="1"/>
    <col min="12552" max="12800" width="11.5703125" style="59"/>
    <col min="12801" max="12801" width="27.85546875" style="59" customWidth="1"/>
    <col min="12802" max="12802" width="21.85546875" style="59" customWidth="1"/>
    <col min="12803" max="12803" width="38.5703125" style="59" customWidth="1"/>
    <col min="12804" max="12804" width="17" style="59" customWidth="1"/>
    <col min="12805" max="12805" width="29.42578125" style="59" customWidth="1"/>
    <col min="12806" max="12806" width="47.28515625" style="59" customWidth="1"/>
    <col min="12807" max="12807" width="41.5703125" style="59" customWidth="1"/>
    <col min="12808" max="13056" width="11.5703125" style="59"/>
    <col min="13057" max="13057" width="27.85546875" style="59" customWidth="1"/>
    <col min="13058" max="13058" width="21.85546875" style="59" customWidth="1"/>
    <col min="13059" max="13059" width="38.5703125" style="59" customWidth="1"/>
    <col min="13060" max="13060" width="17" style="59" customWidth="1"/>
    <col min="13061" max="13061" width="29.42578125" style="59" customWidth="1"/>
    <col min="13062" max="13062" width="47.28515625" style="59" customWidth="1"/>
    <col min="13063" max="13063" width="41.5703125" style="59" customWidth="1"/>
    <col min="13064" max="13312" width="11.5703125" style="59"/>
    <col min="13313" max="13313" width="27.85546875" style="59" customWidth="1"/>
    <col min="13314" max="13314" width="21.85546875" style="59" customWidth="1"/>
    <col min="13315" max="13315" width="38.5703125" style="59" customWidth="1"/>
    <col min="13316" max="13316" width="17" style="59" customWidth="1"/>
    <col min="13317" max="13317" width="29.42578125" style="59" customWidth="1"/>
    <col min="13318" max="13318" width="47.28515625" style="59" customWidth="1"/>
    <col min="13319" max="13319" width="41.5703125" style="59" customWidth="1"/>
    <col min="13320" max="13568" width="11.5703125" style="59"/>
    <col min="13569" max="13569" width="27.85546875" style="59" customWidth="1"/>
    <col min="13570" max="13570" width="21.85546875" style="59" customWidth="1"/>
    <col min="13571" max="13571" width="38.5703125" style="59" customWidth="1"/>
    <col min="13572" max="13572" width="17" style="59" customWidth="1"/>
    <col min="13573" max="13573" width="29.42578125" style="59" customWidth="1"/>
    <col min="13574" max="13574" width="47.28515625" style="59" customWidth="1"/>
    <col min="13575" max="13575" width="41.5703125" style="59" customWidth="1"/>
    <col min="13576" max="13824" width="11.5703125" style="59"/>
    <col min="13825" max="13825" width="27.85546875" style="59" customWidth="1"/>
    <col min="13826" max="13826" width="21.85546875" style="59" customWidth="1"/>
    <col min="13827" max="13827" width="38.5703125" style="59" customWidth="1"/>
    <col min="13828" max="13828" width="17" style="59" customWidth="1"/>
    <col min="13829" max="13829" width="29.42578125" style="59" customWidth="1"/>
    <col min="13830" max="13830" width="47.28515625" style="59" customWidth="1"/>
    <col min="13831" max="13831" width="41.5703125" style="59" customWidth="1"/>
    <col min="13832" max="14080" width="11.5703125" style="59"/>
    <col min="14081" max="14081" width="27.85546875" style="59" customWidth="1"/>
    <col min="14082" max="14082" width="21.85546875" style="59" customWidth="1"/>
    <col min="14083" max="14083" width="38.5703125" style="59" customWidth="1"/>
    <col min="14084" max="14084" width="17" style="59" customWidth="1"/>
    <col min="14085" max="14085" width="29.42578125" style="59" customWidth="1"/>
    <col min="14086" max="14086" width="47.28515625" style="59" customWidth="1"/>
    <col min="14087" max="14087" width="41.5703125" style="59" customWidth="1"/>
    <col min="14088" max="14336" width="11.5703125" style="59"/>
    <col min="14337" max="14337" width="27.85546875" style="59" customWidth="1"/>
    <col min="14338" max="14338" width="21.85546875" style="59" customWidth="1"/>
    <col min="14339" max="14339" width="38.5703125" style="59" customWidth="1"/>
    <col min="14340" max="14340" width="17" style="59" customWidth="1"/>
    <col min="14341" max="14341" width="29.42578125" style="59" customWidth="1"/>
    <col min="14342" max="14342" width="47.28515625" style="59" customWidth="1"/>
    <col min="14343" max="14343" width="41.5703125" style="59" customWidth="1"/>
    <col min="14344" max="14592" width="11.5703125" style="59"/>
    <col min="14593" max="14593" width="27.85546875" style="59" customWidth="1"/>
    <col min="14594" max="14594" width="21.85546875" style="59" customWidth="1"/>
    <col min="14595" max="14595" width="38.5703125" style="59" customWidth="1"/>
    <col min="14596" max="14596" width="17" style="59" customWidth="1"/>
    <col min="14597" max="14597" width="29.42578125" style="59" customWidth="1"/>
    <col min="14598" max="14598" width="47.28515625" style="59" customWidth="1"/>
    <col min="14599" max="14599" width="41.5703125" style="59" customWidth="1"/>
    <col min="14600" max="14848" width="11.5703125" style="59"/>
    <col min="14849" max="14849" width="27.85546875" style="59" customWidth="1"/>
    <col min="14850" max="14850" width="21.85546875" style="59" customWidth="1"/>
    <col min="14851" max="14851" width="38.5703125" style="59" customWidth="1"/>
    <col min="14852" max="14852" width="17" style="59" customWidth="1"/>
    <col min="14853" max="14853" width="29.42578125" style="59" customWidth="1"/>
    <col min="14854" max="14854" width="47.28515625" style="59" customWidth="1"/>
    <col min="14855" max="14855" width="41.5703125" style="59" customWidth="1"/>
    <col min="14856" max="15104" width="11.5703125" style="59"/>
    <col min="15105" max="15105" width="27.85546875" style="59" customWidth="1"/>
    <col min="15106" max="15106" width="21.85546875" style="59" customWidth="1"/>
    <col min="15107" max="15107" width="38.5703125" style="59" customWidth="1"/>
    <col min="15108" max="15108" width="17" style="59" customWidth="1"/>
    <col min="15109" max="15109" width="29.42578125" style="59" customWidth="1"/>
    <col min="15110" max="15110" width="47.28515625" style="59" customWidth="1"/>
    <col min="15111" max="15111" width="41.5703125" style="59" customWidth="1"/>
    <col min="15112" max="15360" width="11.5703125" style="59"/>
    <col min="15361" max="15361" width="27.85546875" style="59" customWidth="1"/>
    <col min="15362" max="15362" width="21.85546875" style="59" customWidth="1"/>
    <col min="15363" max="15363" width="38.5703125" style="59" customWidth="1"/>
    <col min="15364" max="15364" width="17" style="59" customWidth="1"/>
    <col min="15365" max="15365" width="29.42578125" style="59" customWidth="1"/>
    <col min="15366" max="15366" width="47.28515625" style="59" customWidth="1"/>
    <col min="15367" max="15367" width="41.5703125" style="59" customWidth="1"/>
    <col min="15368" max="15616" width="11.5703125" style="59"/>
    <col min="15617" max="15617" width="27.85546875" style="59" customWidth="1"/>
    <col min="15618" max="15618" width="21.85546875" style="59" customWidth="1"/>
    <col min="15619" max="15619" width="38.5703125" style="59" customWidth="1"/>
    <col min="15620" max="15620" width="17" style="59" customWidth="1"/>
    <col min="15621" max="15621" width="29.42578125" style="59" customWidth="1"/>
    <col min="15622" max="15622" width="47.28515625" style="59" customWidth="1"/>
    <col min="15623" max="15623" width="41.5703125" style="59" customWidth="1"/>
    <col min="15624" max="15872" width="11.5703125" style="59"/>
    <col min="15873" max="15873" width="27.85546875" style="59" customWidth="1"/>
    <col min="15874" max="15874" width="21.85546875" style="59" customWidth="1"/>
    <col min="15875" max="15875" width="38.5703125" style="59" customWidth="1"/>
    <col min="15876" max="15876" width="17" style="59" customWidth="1"/>
    <col min="15877" max="15877" width="29.42578125" style="59" customWidth="1"/>
    <col min="15878" max="15878" width="47.28515625" style="59" customWidth="1"/>
    <col min="15879" max="15879" width="41.5703125" style="59" customWidth="1"/>
    <col min="15880" max="16128" width="11.5703125" style="59"/>
    <col min="16129" max="16129" width="27.85546875" style="59" customWidth="1"/>
    <col min="16130" max="16130" width="21.85546875" style="59" customWidth="1"/>
    <col min="16131" max="16131" width="38.5703125" style="59" customWidth="1"/>
    <col min="16132" max="16132" width="17" style="59" customWidth="1"/>
    <col min="16133" max="16133" width="29.42578125" style="59" customWidth="1"/>
    <col min="16134" max="16134" width="47.28515625" style="59" customWidth="1"/>
    <col min="16135" max="16135" width="41.5703125" style="59" customWidth="1"/>
    <col min="16136" max="16384" width="11.5703125" style="59"/>
  </cols>
  <sheetData>
    <row r="1" spans="1:28" ht="21.75" thickBot="1" x14ac:dyDescent="0.4">
      <c r="A1" s="14" t="s">
        <v>0</v>
      </c>
      <c r="B1" s="14"/>
      <c r="C1" s="14"/>
      <c r="D1" s="14"/>
      <c r="E1" s="14"/>
      <c r="F1" s="14"/>
      <c r="G1" s="14"/>
      <c r="H1" s="14"/>
      <c r="I1" s="15" t="s">
        <v>1</v>
      </c>
      <c r="J1" s="15"/>
      <c r="K1" s="16" t="s">
        <v>2</v>
      </c>
      <c r="L1" s="16"/>
      <c r="M1" s="16"/>
      <c r="N1" s="16"/>
      <c r="O1" s="16"/>
      <c r="P1" s="16"/>
      <c r="Q1" s="16"/>
      <c r="R1" s="17" t="s">
        <v>3</v>
      </c>
      <c r="S1" s="17"/>
      <c r="T1" s="17"/>
      <c r="U1" s="17"/>
      <c r="V1" s="17"/>
      <c r="W1" s="17"/>
      <c r="X1" s="18"/>
      <c r="Y1" s="19" t="s">
        <v>4</v>
      </c>
      <c r="Z1" s="19"/>
      <c r="AA1" s="19"/>
      <c r="AB1" s="19"/>
    </row>
    <row r="2" spans="1:28" s="264" customFormat="1" ht="94.5" x14ac:dyDescent="0.25">
      <c r="A2" s="21" t="s">
        <v>5</v>
      </c>
      <c r="B2" s="21" t="s">
        <v>6</v>
      </c>
      <c r="C2" s="22" t="s">
        <v>7</v>
      </c>
      <c r="D2" s="22" t="s">
        <v>8</v>
      </c>
      <c r="E2" s="21" t="s">
        <v>9</v>
      </c>
      <c r="F2" s="23" t="s">
        <v>10</v>
      </c>
      <c r="G2" s="23" t="s">
        <v>11</v>
      </c>
      <c r="H2" s="21" t="s">
        <v>12</v>
      </c>
      <c r="I2" s="21" t="s">
        <v>13</v>
      </c>
      <c r="J2" s="21" t="s">
        <v>14</v>
      </c>
      <c r="K2" s="21" t="s">
        <v>15</v>
      </c>
      <c r="L2" s="21" t="s">
        <v>16</v>
      </c>
      <c r="M2" s="21" t="s">
        <v>17</v>
      </c>
      <c r="N2" s="21" t="s">
        <v>18</v>
      </c>
      <c r="O2" s="21" t="s">
        <v>19</v>
      </c>
      <c r="P2" s="21" t="s">
        <v>20</v>
      </c>
      <c r="Q2" s="24" t="s">
        <v>21</v>
      </c>
      <c r="R2" s="263" t="s">
        <v>22</v>
      </c>
      <c r="S2" s="21" t="s">
        <v>23</v>
      </c>
      <c r="T2" s="21" t="s">
        <v>24</v>
      </c>
      <c r="U2" s="21" t="s">
        <v>25</v>
      </c>
      <c r="V2" s="21" t="s">
        <v>26</v>
      </c>
      <c r="W2" s="25" t="s">
        <v>27</v>
      </c>
      <c r="X2" s="26" t="s">
        <v>28</v>
      </c>
      <c r="Y2" s="21" t="s">
        <v>29</v>
      </c>
      <c r="Z2" s="21" t="s">
        <v>30</v>
      </c>
      <c r="AA2" s="21" t="s">
        <v>31</v>
      </c>
      <c r="AB2" s="21" t="s">
        <v>32</v>
      </c>
    </row>
    <row r="3" spans="1:28" s="272" customFormat="1" ht="195" x14ac:dyDescent="0.25">
      <c r="A3" s="265" t="s">
        <v>573</v>
      </c>
      <c r="B3" s="266" t="s">
        <v>643</v>
      </c>
      <c r="C3" s="265" t="s">
        <v>644</v>
      </c>
      <c r="D3" s="63" t="s">
        <v>645</v>
      </c>
      <c r="E3" s="63" t="s">
        <v>646</v>
      </c>
      <c r="F3" s="63" t="s">
        <v>49</v>
      </c>
      <c r="G3" s="66" t="s">
        <v>133</v>
      </c>
      <c r="H3" s="267"/>
      <c r="I3" s="63" t="s">
        <v>647</v>
      </c>
      <c r="J3" s="63" t="s">
        <v>648</v>
      </c>
      <c r="K3" s="268">
        <v>2</v>
      </c>
      <c r="L3" s="268">
        <v>2</v>
      </c>
      <c r="M3" s="268">
        <v>1</v>
      </c>
      <c r="N3" s="268">
        <v>2</v>
      </c>
      <c r="O3" s="268"/>
      <c r="P3" s="269"/>
      <c r="Q3" s="268">
        <f>AVERAGE(K3:O3,$P$3)</f>
        <v>1.75</v>
      </c>
      <c r="R3" s="270">
        <v>1</v>
      </c>
      <c r="S3" s="268">
        <v>1</v>
      </c>
      <c r="T3" s="268">
        <v>1</v>
      </c>
      <c r="U3" s="268">
        <v>1</v>
      </c>
      <c r="V3" s="268">
        <v>1</v>
      </c>
      <c r="W3" s="271">
        <f>AVERAGE(R3:V3)</f>
        <v>1</v>
      </c>
      <c r="X3" s="121">
        <f>(Q3*W3)</f>
        <v>1.75</v>
      </c>
      <c r="Y3" s="297" t="s">
        <v>649</v>
      </c>
      <c r="Z3" s="298" t="s">
        <v>650</v>
      </c>
      <c r="AA3" s="298" t="s">
        <v>651</v>
      </c>
      <c r="AB3" s="299" t="s">
        <v>652</v>
      </c>
    </row>
    <row r="4" spans="1:28" s="272" customFormat="1" ht="30" x14ac:dyDescent="0.25">
      <c r="A4" s="265"/>
      <c r="B4" s="266"/>
      <c r="C4" s="265"/>
      <c r="D4" s="63" t="s">
        <v>653</v>
      </c>
      <c r="E4" s="63" t="s">
        <v>654</v>
      </c>
      <c r="F4" s="63" t="s">
        <v>49</v>
      </c>
      <c r="G4" s="66" t="s">
        <v>133</v>
      </c>
      <c r="H4" s="267"/>
      <c r="I4" s="268" t="s">
        <v>655</v>
      </c>
      <c r="J4" s="268"/>
      <c r="K4" s="268"/>
      <c r="L4" s="268"/>
      <c r="M4" s="268"/>
      <c r="N4" s="268"/>
      <c r="O4" s="268"/>
      <c r="P4" s="273"/>
      <c r="Q4" s="268" t="e">
        <f t="shared" ref="Q4:Q33" si="0">AVERAGE(K4:O4,$P$3)</f>
        <v>#DIV/0!</v>
      </c>
      <c r="R4" s="270" t="s">
        <v>41</v>
      </c>
      <c r="S4" s="270" t="s">
        <v>41</v>
      </c>
      <c r="T4" s="270" t="s">
        <v>41</v>
      </c>
      <c r="U4" s="270" t="s">
        <v>41</v>
      </c>
      <c r="V4" s="270" t="s">
        <v>41</v>
      </c>
      <c r="W4" s="271" t="e">
        <f t="shared" ref="W4:W33" si="1">AVERAGE(R4:V4)</f>
        <v>#DIV/0!</v>
      </c>
      <c r="X4" s="274" t="e">
        <f t="shared" ref="X4:X33" si="2">(Q4*W4)</f>
        <v>#DIV/0!</v>
      </c>
      <c r="Y4" s="299"/>
      <c r="Z4" s="299"/>
      <c r="AA4" s="299"/>
      <c r="AB4" s="299"/>
    </row>
    <row r="5" spans="1:28" s="272" customFormat="1" ht="165" x14ac:dyDescent="0.25">
      <c r="A5" s="265"/>
      <c r="B5" s="266"/>
      <c r="C5" s="265"/>
      <c r="D5" s="63" t="s">
        <v>656</v>
      </c>
      <c r="E5" s="63" t="s">
        <v>657</v>
      </c>
      <c r="F5" s="63" t="s">
        <v>49</v>
      </c>
      <c r="G5" s="66" t="s">
        <v>133</v>
      </c>
      <c r="H5" s="267"/>
      <c r="I5" s="63" t="s">
        <v>658</v>
      </c>
      <c r="J5" s="63" t="s">
        <v>659</v>
      </c>
      <c r="K5" s="268">
        <v>4</v>
      </c>
      <c r="L5" s="268">
        <v>2</v>
      </c>
      <c r="M5" s="268">
        <v>1</v>
      </c>
      <c r="N5" s="268">
        <v>2</v>
      </c>
      <c r="O5" s="268"/>
      <c r="P5" s="273"/>
      <c r="Q5" s="268">
        <f t="shared" si="0"/>
        <v>2.25</v>
      </c>
      <c r="R5" s="270">
        <v>1</v>
      </c>
      <c r="S5" s="268">
        <v>1</v>
      </c>
      <c r="T5" s="268">
        <v>2</v>
      </c>
      <c r="U5" s="268">
        <v>1</v>
      </c>
      <c r="V5" s="268">
        <v>1</v>
      </c>
      <c r="W5" s="271">
        <f t="shared" si="1"/>
        <v>1.2</v>
      </c>
      <c r="X5" s="121">
        <f t="shared" si="2"/>
        <v>2.6999999999999997</v>
      </c>
      <c r="Y5" s="298" t="s">
        <v>660</v>
      </c>
      <c r="Z5" s="298" t="s">
        <v>661</v>
      </c>
      <c r="AA5" s="298" t="s">
        <v>662</v>
      </c>
      <c r="AB5" s="299" t="s">
        <v>652</v>
      </c>
    </row>
    <row r="6" spans="1:28" s="272" customFormat="1" ht="105" x14ac:dyDescent="0.25">
      <c r="A6" s="265"/>
      <c r="B6" s="266"/>
      <c r="C6" s="275"/>
      <c r="D6" s="63" t="s">
        <v>663</v>
      </c>
      <c r="E6" s="63" t="s">
        <v>664</v>
      </c>
      <c r="F6" s="63" t="s">
        <v>49</v>
      </c>
      <c r="G6" s="66" t="s">
        <v>133</v>
      </c>
      <c r="H6" s="267"/>
      <c r="I6" s="53" t="s">
        <v>665</v>
      </c>
      <c r="J6" s="53" t="s">
        <v>666</v>
      </c>
      <c r="K6" s="268" t="s">
        <v>41</v>
      </c>
      <c r="L6" s="268" t="s">
        <v>41</v>
      </c>
      <c r="M6" s="268" t="s">
        <v>41</v>
      </c>
      <c r="N6" s="268" t="s">
        <v>41</v>
      </c>
      <c r="O6" s="268"/>
      <c r="P6" s="273"/>
      <c r="Q6" s="268" t="e">
        <f t="shared" si="0"/>
        <v>#DIV/0!</v>
      </c>
      <c r="R6" s="270" t="s">
        <v>41</v>
      </c>
      <c r="S6" s="270" t="s">
        <v>41</v>
      </c>
      <c r="T6" s="270" t="s">
        <v>41</v>
      </c>
      <c r="U6" s="270" t="s">
        <v>41</v>
      </c>
      <c r="V6" s="270" t="s">
        <v>41</v>
      </c>
      <c r="W6" s="271" t="e">
        <f t="shared" si="1"/>
        <v>#DIV/0!</v>
      </c>
      <c r="X6" s="274" t="e">
        <f t="shared" si="2"/>
        <v>#DIV/0!</v>
      </c>
      <c r="Y6" s="299"/>
      <c r="Z6" s="299"/>
      <c r="AA6" s="299"/>
      <c r="AB6" s="299"/>
    </row>
    <row r="7" spans="1:28" s="272" customFormat="1" ht="60" x14ac:dyDescent="0.25">
      <c r="A7" s="265"/>
      <c r="B7" s="266"/>
      <c r="C7" s="276" t="s">
        <v>667</v>
      </c>
      <c r="D7" s="63" t="s">
        <v>668</v>
      </c>
      <c r="E7" s="63" t="s">
        <v>669</v>
      </c>
      <c r="F7" s="63" t="s">
        <v>49</v>
      </c>
      <c r="G7" s="66" t="s">
        <v>133</v>
      </c>
      <c r="H7" s="267"/>
      <c r="I7" s="268" t="s">
        <v>41</v>
      </c>
      <c r="J7" s="268" t="s">
        <v>41</v>
      </c>
      <c r="K7" s="268" t="s">
        <v>41</v>
      </c>
      <c r="L7" s="268" t="s">
        <v>41</v>
      </c>
      <c r="M7" s="268" t="s">
        <v>41</v>
      </c>
      <c r="N7" s="268" t="s">
        <v>41</v>
      </c>
      <c r="O7" s="268"/>
      <c r="P7" s="273"/>
      <c r="Q7" s="268" t="e">
        <f t="shared" si="0"/>
        <v>#DIV/0!</v>
      </c>
      <c r="R7" s="270" t="s">
        <v>41</v>
      </c>
      <c r="S7" s="270" t="s">
        <v>41</v>
      </c>
      <c r="T7" s="270" t="s">
        <v>41</v>
      </c>
      <c r="U7" s="270" t="s">
        <v>41</v>
      </c>
      <c r="V7" s="270" t="s">
        <v>41</v>
      </c>
      <c r="W7" s="271" t="e">
        <f t="shared" si="1"/>
        <v>#DIV/0!</v>
      </c>
      <c r="X7" s="274" t="e">
        <f t="shared" si="2"/>
        <v>#DIV/0!</v>
      </c>
      <c r="Y7" s="299"/>
      <c r="Z7" s="299"/>
      <c r="AA7" s="299"/>
      <c r="AB7" s="299"/>
    </row>
    <row r="8" spans="1:28" s="280" customFormat="1" ht="60" x14ac:dyDescent="0.25">
      <c r="A8" s="265"/>
      <c r="B8" s="266"/>
      <c r="C8" s="265"/>
      <c r="D8" s="63" t="s">
        <v>670</v>
      </c>
      <c r="E8" s="63" t="s">
        <v>671</v>
      </c>
      <c r="F8" s="63" t="s">
        <v>49</v>
      </c>
      <c r="G8" s="66" t="s">
        <v>133</v>
      </c>
      <c r="H8" s="277"/>
      <c r="I8" s="278" t="s">
        <v>41</v>
      </c>
      <c r="J8" s="278" t="s">
        <v>41</v>
      </c>
      <c r="K8" s="268" t="s">
        <v>41</v>
      </c>
      <c r="L8" s="268" t="s">
        <v>41</v>
      </c>
      <c r="M8" s="268" t="s">
        <v>41</v>
      </c>
      <c r="N8" s="268" t="s">
        <v>41</v>
      </c>
      <c r="O8" s="278"/>
      <c r="P8" s="273"/>
      <c r="Q8" s="268" t="e">
        <f t="shared" si="0"/>
        <v>#DIV/0!</v>
      </c>
      <c r="R8" s="270" t="s">
        <v>41</v>
      </c>
      <c r="S8" s="270" t="s">
        <v>41</v>
      </c>
      <c r="T8" s="270" t="s">
        <v>41</v>
      </c>
      <c r="U8" s="270" t="s">
        <v>41</v>
      </c>
      <c r="V8" s="270" t="s">
        <v>41</v>
      </c>
      <c r="W8" s="271" t="e">
        <f t="shared" si="1"/>
        <v>#DIV/0!</v>
      </c>
      <c r="X8" s="274" t="e">
        <f t="shared" si="2"/>
        <v>#DIV/0!</v>
      </c>
      <c r="Y8" s="193"/>
      <c r="Z8" s="193"/>
      <c r="AA8" s="193"/>
      <c r="AB8" s="193"/>
    </row>
    <row r="9" spans="1:28" s="280" customFormat="1" ht="60" x14ac:dyDescent="0.25">
      <c r="A9" s="265"/>
      <c r="B9" s="266"/>
      <c r="C9" s="265"/>
      <c r="D9" s="63" t="s">
        <v>672</v>
      </c>
      <c r="E9" s="63" t="s">
        <v>671</v>
      </c>
      <c r="F9" s="63" t="s">
        <v>49</v>
      </c>
      <c r="G9" s="66" t="s">
        <v>133</v>
      </c>
      <c r="H9" s="281"/>
      <c r="I9" s="278" t="s">
        <v>89</v>
      </c>
      <c r="J9" s="278" t="s">
        <v>41</v>
      </c>
      <c r="K9" s="268" t="s">
        <v>41</v>
      </c>
      <c r="L9" s="268" t="s">
        <v>41</v>
      </c>
      <c r="M9" s="268" t="s">
        <v>41</v>
      </c>
      <c r="N9" s="268" t="s">
        <v>41</v>
      </c>
      <c r="O9" s="278"/>
      <c r="P9" s="273"/>
      <c r="Q9" s="268" t="e">
        <f t="shared" si="0"/>
        <v>#DIV/0!</v>
      </c>
      <c r="R9" s="270" t="s">
        <v>41</v>
      </c>
      <c r="S9" s="270" t="s">
        <v>41</v>
      </c>
      <c r="T9" s="270" t="s">
        <v>41</v>
      </c>
      <c r="U9" s="270" t="s">
        <v>41</v>
      </c>
      <c r="V9" s="270" t="s">
        <v>41</v>
      </c>
      <c r="W9" s="271" t="e">
        <f t="shared" si="1"/>
        <v>#DIV/0!</v>
      </c>
      <c r="X9" s="274" t="e">
        <f t="shared" si="2"/>
        <v>#DIV/0!</v>
      </c>
      <c r="Y9" s="193"/>
      <c r="Z9" s="193"/>
      <c r="AA9" s="193"/>
      <c r="AB9" s="193"/>
    </row>
    <row r="10" spans="1:28" s="280" customFormat="1" ht="30" x14ac:dyDescent="0.25">
      <c r="A10" s="265"/>
      <c r="B10" s="266"/>
      <c r="C10" s="265"/>
      <c r="D10" s="63" t="s">
        <v>673</v>
      </c>
      <c r="E10" s="63" t="s">
        <v>654</v>
      </c>
      <c r="F10" s="63" t="s">
        <v>49</v>
      </c>
      <c r="G10" s="66" t="s">
        <v>133</v>
      </c>
      <c r="H10" s="267"/>
      <c r="I10" s="278" t="s">
        <v>41</v>
      </c>
      <c r="J10" s="278" t="s">
        <v>41</v>
      </c>
      <c r="K10" s="268" t="s">
        <v>41</v>
      </c>
      <c r="L10" s="268" t="s">
        <v>41</v>
      </c>
      <c r="M10" s="268" t="s">
        <v>41</v>
      </c>
      <c r="N10" s="268" t="s">
        <v>41</v>
      </c>
      <c r="O10" s="278"/>
      <c r="P10" s="273"/>
      <c r="Q10" s="268" t="e">
        <f t="shared" si="0"/>
        <v>#DIV/0!</v>
      </c>
      <c r="R10" s="270" t="s">
        <v>41</v>
      </c>
      <c r="S10" s="270" t="s">
        <v>41</v>
      </c>
      <c r="T10" s="270" t="s">
        <v>41</v>
      </c>
      <c r="U10" s="270" t="s">
        <v>41</v>
      </c>
      <c r="V10" s="270" t="s">
        <v>41</v>
      </c>
      <c r="W10" s="271" t="e">
        <f t="shared" si="1"/>
        <v>#DIV/0!</v>
      </c>
      <c r="X10" s="274" t="e">
        <f t="shared" si="2"/>
        <v>#DIV/0!</v>
      </c>
      <c r="Y10" s="193"/>
      <c r="Z10" s="193"/>
      <c r="AA10" s="193"/>
      <c r="AB10" s="193"/>
    </row>
    <row r="11" spans="1:28" s="280" customFormat="1" ht="60" x14ac:dyDescent="0.25">
      <c r="A11" s="265"/>
      <c r="B11" s="266"/>
      <c r="C11" s="276" t="s">
        <v>518</v>
      </c>
      <c r="D11" s="63" t="s">
        <v>155</v>
      </c>
      <c r="E11" s="63" t="s">
        <v>671</v>
      </c>
      <c r="F11" s="63" t="s">
        <v>49</v>
      </c>
      <c r="G11" s="66" t="s">
        <v>133</v>
      </c>
      <c r="H11" s="267"/>
      <c r="I11" s="278" t="s">
        <v>41</v>
      </c>
      <c r="J11" s="278" t="s">
        <v>41</v>
      </c>
      <c r="K11" s="268" t="s">
        <v>41</v>
      </c>
      <c r="L11" s="268" t="s">
        <v>41</v>
      </c>
      <c r="M11" s="268" t="s">
        <v>41</v>
      </c>
      <c r="N11" s="268" t="s">
        <v>41</v>
      </c>
      <c r="O11" s="278"/>
      <c r="P11" s="273"/>
      <c r="Q11" s="268" t="e">
        <f t="shared" si="0"/>
        <v>#DIV/0!</v>
      </c>
      <c r="R11" s="270" t="s">
        <v>41</v>
      </c>
      <c r="S11" s="270" t="s">
        <v>41</v>
      </c>
      <c r="T11" s="270" t="s">
        <v>41</v>
      </c>
      <c r="U11" s="270" t="s">
        <v>41</v>
      </c>
      <c r="V11" s="270" t="s">
        <v>41</v>
      </c>
      <c r="W11" s="271" t="e">
        <f t="shared" si="1"/>
        <v>#DIV/0!</v>
      </c>
      <c r="X11" s="274" t="e">
        <f t="shared" si="2"/>
        <v>#DIV/0!</v>
      </c>
      <c r="Y11" s="193"/>
      <c r="Z11" s="193"/>
      <c r="AA11" s="193"/>
      <c r="AB11" s="193"/>
    </row>
    <row r="12" spans="1:28" s="280" customFormat="1" x14ac:dyDescent="0.25">
      <c r="A12" s="265"/>
      <c r="B12" s="266"/>
      <c r="C12" s="265"/>
      <c r="D12" s="63" t="s">
        <v>515</v>
      </c>
      <c r="E12" s="63" t="s">
        <v>187</v>
      </c>
      <c r="F12" s="63" t="s">
        <v>49</v>
      </c>
      <c r="G12" s="66" t="s">
        <v>133</v>
      </c>
      <c r="H12" s="282"/>
      <c r="I12" s="278" t="s">
        <v>41</v>
      </c>
      <c r="J12" s="278" t="s">
        <v>41</v>
      </c>
      <c r="K12" s="268" t="s">
        <v>41</v>
      </c>
      <c r="L12" s="268" t="s">
        <v>41</v>
      </c>
      <c r="M12" s="268" t="s">
        <v>41</v>
      </c>
      <c r="N12" s="268" t="s">
        <v>41</v>
      </c>
      <c r="O12" s="278"/>
      <c r="P12" s="273"/>
      <c r="Q12" s="268" t="e">
        <f t="shared" si="0"/>
        <v>#DIV/0!</v>
      </c>
      <c r="R12" s="270" t="s">
        <v>41</v>
      </c>
      <c r="S12" s="270" t="s">
        <v>41</v>
      </c>
      <c r="T12" s="270" t="s">
        <v>41</v>
      </c>
      <c r="U12" s="270" t="s">
        <v>41</v>
      </c>
      <c r="V12" s="270" t="s">
        <v>41</v>
      </c>
      <c r="W12" s="271" t="e">
        <f t="shared" si="1"/>
        <v>#DIV/0!</v>
      </c>
      <c r="X12" s="274" t="e">
        <f t="shared" si="2"/>
        <v>#DIV/0!</v>
      </c>
      <c r="Y12" s="193"/>
      <c r="Z12" s="193"/>
      <c r="AA12" s="193"/>
      <c r="AB12" s="193"/>
    </row>
    <row r="13" spans="1:28" s="280" customFormat="1" ht="60" x14ac:dyDescent="0.25">
      <c r="A13" s="265"/>
      <c r="B13" s="266"/>
      <c r="C13" s="265"/>
      <c r="D13" s="63" t="s">
        <v>674</v>
      </c>
      <c r="E13" s="63" t="s">
        <v>671</v>
      </c>
      <c r="F13" s="63" t="s">
        <v>49</v>
      </c>
      <c r="G13" s="66" t="s">
        <v>133</v>
      </c>
      <c r="H13" s="282"/>
      <c r="I13" s="278" t="s">
        <v>41</v>
      </c>
      <c r="J13" s="278" t="s">
        <v>41</v>
      </c>
      <c r="K13" s="268" t="s">
        <v>41</v>
      </c>
      <c r="L13" s="268" t="s">
        <v>41</v>
      </c>
      <c r="M13" s="268" t="s">
        <v>41</v>
      </c>
      <c r="N13" s="268" t="s">
        <v>41</v>
      </c>
      <c r="O13" s="278"/>
      <c r="P13" s="273"/>
      <c r="Q13" s="268" t="e">
        <f t="shared" si="0"/>
        <v>#DIV/0!</v>
      </c>
      <c r="R13" s="270" t="s">
        <v>41</v>
      </c>
      <c r="S13" s="270" t="s">
        <v>41</v>
      </c>
      <c r="T13" s="270" t="s">
        <v>41</v>
      </c>
      <c r="U13" s="270" t="s">
        <v>41</v>
      </c>
      <c r="V13" s="270" t="s">
        <v>41</v>
      </c>
      <c r="W13" s="271" t="e">
        <f t="shared" si="1"/>
        <v>#DIV/0!</v>
      </c>
      <c r="X13" s="274" t="e">
        <f t="shared" si="2"/>
        <v>#DIV/0!</v>
      </c>
      <c r="Y13" s="193"/>
      <c r="Z13" s="193"/>
      <c r="AA13" s="193"/>
      <c r="AB13" s="193"/>
    </row>
    <row r="14" spans="1:28" s="280" customFormat="1" ht="60" x14ac:dyDescent="0.25">
      <c r="A14" s="265"/>
      <c r="B14" s="266"/>
      <c r="C14" s="265"/>
      <c r="D14" s="63" t="s">
        <v>675</v>
      </c>
      <c r="E14" s="63" t="s">
        <v>671</v>
      </c>
      <c r="F14" s="63" t="s">
        <v>49</v>
      </c>
      <c r="G14" s="66" t="s">
        <v>133</v>
      </c>
      <c r="H14" s="282"/>
      <c r="I14" s="278" t="s">
        <v>41</v>
      </c>
      <c r="J14" s="278"/>
      <c r="K14" s="268" t="s">
        <v>41</v>
      </c>
      <c r="L14" s="268" t="s">
        <v>41</v>
      </c>
      <c r="M14" s="268" t="s">
        <v>41</v>
      </c>
      <c r="N14" s="268" t="s">
        <v>41</v>
      </c>
      <c r="O14" s="278"/>
      <c r="P14" s="273"/>
      <c r="Q14" s="268" t="e">
        <f t="shared" si="0"/>
        <v>#DIV/0!</v>
      </c>
      <c r="R14" s="270" t="s">
        <v>41</v>
      </c>
      <c r="S14" s="270" t="s">
        <v>41</v>
      </c>
      <c r="T14" s="270" t="s">
        <v>41</v>
      </c>
      <c r="U14" s="270" t="s">
        <v>41</v>
      </c>
      <c r="V14" s="270" t="s">
        <v>41</v>
      </c>
      <c r="W14" s="271" t="e">
        <f t="shared" si="1"/>
        <v>#DIV/0!</v>
      </c>
      <c r="X14" s="274" t="e">
        <f t="shared" si="2"/>
        <v>#DIV/0!</v>
      </c>
      <c r="Y14" s="193"/>
      <c r="Z14" s="193"/>
      <c r="AA14" s="193"/>
      <c r="AB14" s="193"/>
    </row>
    <row r="15" spans="1:28" s="280" customFormat="1" ht="60" x14ac:dyDescent="0.25">
      <c r="A15" s="265"/>
      <c r="B15" s="266"/>
      <c r="C15" s="265"/>
      <c r="D15" s="63" t="s">
        <v>676</v>
      </c>
      <c r="E15" s="63" t="s">
        <v>671</v>
      </c>
      <c r="F15" s="63" t="s">
        <v>49</v>
      </c>
      <c r="G15" s="66" t="s">
        <v>133</v>
      </c>
      <c r="H15" s="282"/>
      <c r="I15" s="278" t="s">
        <v>41</v>
      </c>
      <c r="J15" s="278" t="s">
        <v>41</v>
      </c>
      <c r="K15" s="268" t="s">
        <v>41</v>
      </c>
      <c r="L15" s="268" t="s">
        <v>41</v>
      </c>
      <c r="M15" s="268" t="s">
        <v>41</v>
      </c>
      <c r="N15" s="268" t="s">
        <v>41</v>
      </c>
      <c r="O15" s="278"/>
      <c r="P15" s="273"/>
      <c r="Q15" s="268" t="e">
        <f t="shared" si="0"/>
        <v>#DIV/0!</v>
      </c>
      <c r="R15" s="270" t="s">
        <v>41</v>
      </c>
      <c r="S15" s="270" t="s">
        <v>41</v>
      </c>
      <c r="T15" s="270" t="s">
        <v>41</v>
      </c>
      <c r="U15" s="270" t="s">
        <v>41</v>
      </c>
      <c r="V15" s="270" t="s">
        <v>41</v>
      </c>
      <c r="W15" s="271" t="e">
        <f t="shared" si="1"/>
        <v>#DIV/0!</v>
      </c>
      <c r="X15" s="274" t="e">
        <f t="shared" si="2"/>
        <v>#DIV/0!</v>
      </c>
      <c r="Y15" s="193"/>
      <c r="Z15" s="193"/>
      <c r="AA15" s="193"/>
      <c r="AB15" s="193"/>
    </row>
    <row r="16" spans="1:28" s="280" customFormat="1" ht="60" x14ac:dyDescent="0.25">
      <c r="A16" s="265"/>
      <c r="B16" s="266"/>
      <c r="C16" s="265"/>
      <c r="D16" s="63" t="s">
        <v>677</v>
      </c>
      <c r="E16" s="63" t="s">
        <v>671</v>
      </c>
      <c r="F16" s="63" t="s">
        <v>49</v>
      </c>
      <c r="G16" s="66" t="s">
        <v>133</v>
      </c>
      <c r="H16" s="267"/>
      <c r="I16" s="283" t="s">
        <v>41</v>
      </c>
      <c r="J16" s="283" t="s">
        <v>41</v>
      </c>
      <c r="K16" s="268" t="s">
        <v>41</v>
      </c>
      <c r="L16" s="268" t="s">
        <v>41</v>
      </c>
      <c r="M16" s="268" t="s">
        <v>41</v>
      </c>
      <c r="N16" s="268" t="s">
        <v>41</v>
      </c>
      <c r="O16" s="278"/>
      <c r="P16" s="273"/>
      <c r="Q16" s="268" t="e">
        <f t="shared" si="0"/>
        <v>#DIV/0!</v>
      </c>
      <c r="R16" s="270" t="s">
        <v>41</v>
      </c>
      <c r="S16" s="270" t="s">
        <v>41</v>
      </c>
      <c r="T16" s="270" t="s">
        <v>41</v>
      </c>
      <c r="U16" s="270" t="s">
        <v>41</v>
      </c>
      <c r="V16" s="270" t="s">
        <v>41</v>
      </c>
      <c r="W16" s="271" t="e">
        <f t="shared" si="1"/>
        <v>#DIV/0!</v>
      </c>
      <c r="X16" s="274" t="e">
        <f t="shared" si="2"/>
        <v>#DIV/0!</v>
      </c>
      <c r="Y16" s="193"/>
      <c r="Z16" s="193"/>
      <c r="AA16" s="193"/>
      <c r="AB16" s="193"/>
    </row>
    <row r="17" spans="1:28" s="280" customFormat="1" x14ac:dyDescent="0.25">
      <c r="A17" s="265"/>
      <c r="B17" s="266"/>
      <c r="C17" s="265"/>
      <c r="D17" s="63" t="s">
        <v>678</v>
      </c>
      <c r="E17" s="63" t="s">
        <v>187</v>
      </c>
      <c r="F17" s="63" t="s">
        <v>49</v>
      </c>
      <c r="G17" s="66" t="s">
        <v>133</v>
      </c>
      <c r="H17" s="281"/>
      <c r="I17" s="278" t="s">
        <v>41</v>
      </c>
      <c r="J17" s="278"/>
      <c r="K17" s="268" t="s">
        <v>41</v>
      </c>
      <c r="L17" s="268" t="s">
        <v>41</v>
      </c>
      <c r="M17" s="268" t="s">
        <v>41</v>
      </c>
      <c r="N17" s="268" t="s">
        <v>41</v>
      </c>
      <c r="O17" s="278"/>
      <c r="P17" s="273"/>
      <c r="Q17" s="268" t="e">
        <f t="shared" si="0"/>
        <v>#DIV/0!</v>
      </c>
      <c r="R17" s="270" t="s">
        <v>41</v>
      </c>
      <c r="S17" s="270" t="s">
        <v>41</v>
      </c>
      <c r="T17" s="270" t="s">
        <v>41</v>
      </c>
      <c r="U17" s="270" t="s">
        <v>41</v>
      </c>
      <c r="V17" s="270" t="s">
        <v>41</v>
      </c>
      <c r="W17" s="271" t="e">
        <f t="shared" si="1"/>
        <v>#DIV/0!</v>
      </c>
      <c r="X17" s="274" t="e">
        <f t="shared" si="2"/>
        <v>#DIV/0!</v>
      </c>
      <c r="Y17" s="193"/>
      <c r="Z17" s="193"/>
      <c r="AA17" s="193"/>
      <c r="AB17" s="193"/>
    </row>
    <row r="18" spans="1:28" s="280" customFormat="1" ht="180" x14ac:dyDescent="0.25">
      <c r="A18" s="265"/>
      <c r="B18" s="266"/>
      <c r="C18" s="265"/>
      <c r="D18" s="63" t="s">
        <v>679</v>
      </c>
      <c r="E18" s="63" t="s">
        <v>657</v>
      </c>
      <c r="F18" s="63" t="s">
        <v>49</v>
      </c>
      <c r="G18" s="66" t="s">
        <v>133</v>
      </c>
      <c r="H18" s="267"/>
      <c r="I18" s="63" t="s">
        <v>680</v>
      </c>
      <c r="J18" s="63" t="s">
        <v>681</v>
      </c>
      <c r="K18" s="278">
        <v>4</v>
      </c>
      <c r="L18" s="278">
        <v>3</v>
      </c>
      <c r="M18" s="278">
        <v>3</v>
      </c>
      <c r="N18" s="278">
        <v>3</v>
      </c>
      <c r="O18" s="278"/>
      <c r="P18" s="273"/>
      <c r="Q18" s="268">
        <f t="shared" si="0"/>
        <v>3.25</v>
      </c>
      <c r="R18" s="284">
        <v>1</v>
      </c>
      <c r="S18" s="278">
        <v>1</v>
      </c>
      <c r="T18" s="278">
        <v>1</v>
      </c>
      <c r="U18" s="283">
        <v>1</v>
      </c>
      <c r="V18" s="278">
        <v>1</v>
      </c>
      <c r="W18" s="271">
        <f t="shared" si="1"/>
        <v>1</v>
      </c>
      <c r="X18" s="121">
        <f t="shared" si="2"/>
        <v>3.25</v>
      </c>
      <c r="Y18" s="267" t="s">
        <v>682</v>
      </c>
      <c r="Z18" s="295" t="s">
        <v>683</v>
      </c>
      <c r="AA18" s="267" t="s">
        <v>684</v>
      </c>
      <c r="AB18" s="296" t="s">
        <v>652</v>
      </c>
    </row>
    <row r="19" spans="1:28" s="280" customFormat="1" ht="60" x14ac:dyDescent="0.25">
      <c r="A19" s="265"/>
      <c r="B19" s="266"/>
      <c r="C19" s="265"/>
      <c r="D19" s="63" t="s">
        <v>685</v>
      </c>
      <c r="E19" s="63" t="s">
        <v>671</v>
      </c>
      <c r="F19" s="63" t="s">
        <v>49</v>
      </c>
      <c r="G19" s="66" t="s">
        <v>133</v>
      </c>
      <c r="H19" s="281"/>
      <c r="I19" s="278" t="s">
        <v>41</v>
      </c>
      <c r="J19" s="278" t="s">
        <v>41</v>
      </c>
      <c r="K19" s="278" t="s">
        <v>41</v>
      </c>
      <c r="L19" s="278" t="s">
        <v>41</v>
      </c>
      <c r="M19" s="278" t="s">
        <v>41</v>
      </c>
      <c r="N19" s="278" t="s">
        <v>41</v>
      </c>
      <c r="O19" s="278"/>
      <c r="P19" s="273"/>
      <c r="Q19" s="268" t="e">
        <f t="shared" si="0"/>
        <v>#DIV/0!</v>
      </c>
      <c r="R19" s="270" t="s">
        <v>41</v>
      </c>
      <c r="S19" s="270" t="s">
        <v>41</v>
      </c>
      <c r="T19" s="270" t="s">
        <v>41</v>
      </c>
      <c r="U19" s="270" t="s">
        <v>41</v>
      </c>
      <c r="V19" s="270" t="s">
        <v>41</v>
      </c>
      <c r="W19" s="271" t="e">
        <f t="shared" si="1"/>
        <v>#DIV/0!</v>
      </c>
      <c r="X19" s="274" t="e">
        <f t="shared" si="2"/>
        <v>#DIV/0!</v>
      </c>
      <c r="Y19" s="193"/>
      <c r="Z19" s="193"/>
      <c r="AA19" s="193"/>
      <c r="AB19" s="193"/>
    </row>
    <row r="20" spans="1:28" s="280" customFormat="1" ht="60" x14ac:dyDescent="0.25">
      <c r="A20" s="265"/>
      <c r="B20" s="266"/>
      <c r="C20" s="265"/>
      <c r="D20" s="63" t="s">
        <v>686</v>
      </c>
      <c r="E20" s="63" t="s">
        <v>671</v>
      </c>
      <c r="F20" s="63" t="s">
        <v>49</v>
      </c>
      <c r="G20" s="66" t="s">
        <v>133</v>
      </c>
      <c r="H20" s="267"/>
      <c r="I20" s="283" t="s">
        <v>41</v>
      </c>
      <c r="J20" s="278" t="s">
        <v>41</v>
      </c>
      <c r="K20" s="278" t="s">
        <v>41</v>
      </c>
      <c r="L20" s="278" t="s">
        <v>41</v>
      </c>
      <c r="M20" s="278" t="s">
        <v>41</v>
      </c>
      <c r="N20" s="278" t="s">
        <v>41</v>
      </c>
      <c r="O20" s="278"/>
      <c r="P20" s="273"/>
      <c r="Q20" s="268" t="e">
        <f t="shared" si="0"/>
        <v>#DIV/0!</v>
      </c>
      <c r="R20" s="270" t="s">
        <v>41</v>
      </c>
      <c r="S20" s="270" t="s">
        <v>41</v>
      </c>
      <c r="T20" s="270" t="s">
        <v>41</v>
      </c>
      <c r="U20" s="270" t="s">
        <v>41</v>
      </c>
      <c r="V20" s="270" t="s">
        <v>41</v>
      </c>
      <c r="W20" s="271" t="e">
        <f t="shared" si="1"/>
        <v>#DIV/0!</v>
      </c>
      <c r="X20" s="274" t="e">
        <f t="shared" si="2"/>
        <v>#DIV/0!</v>
      </c>
      <c r="Y20" s="193"/>
      <c r="Z20" s="193"/>
      <c r="AA20" s="193"/>
      <c r="AB20" s="193"/>
    </row>
    <row r="21" spans="1:28" s="280" customFormat="1" x14ac:dyDescent="0.25">
      <c r="A21" s="265"/>
      <c r="B21" s="266"/>
      <c r="C21" s="265"/>
      <c r="D21" s="63" t="s">
        <v>687</v>
      </c>
      <c r="E21" s="63" t="s">
        <v>187</v>
      </c>
      <c r="F21" s="63" t="s">
        <v>49</v>
      </c>
      <c r="G21" s="66" t="s">
        <v>133</v>
      </c>
      <c r="H21" s="285"/>
      <c r="I21" s="278" t="s">
        <v>41</v>
      </c>
      <c r="J21" s="278" t="s">
        <v>41</v>
      </c>
      <c r="K21" s="278" t="s">
        <v>41</v>
      </c>
      <c r="L21" s="278" t="s">
        <v>41</v>
      </c>
      <c r="M21" s="278" t="s">
        <v>41</v>
      </c>
      <c r="N21" s="278" t="s">
        <v>41</v>
      </c>
      <c r="O21" s="278"/>
      <c r="P21" s="273"/>
      <c r="Q21" s="268" t="e">
        <f t="shared" si="0"/>
        <v>#DIV/0!</v>
      </c>
      <c r="R21" s="270" t="s">
        <v>41</v>
      </c>
      <c r="S21" s="270" t="s">
        <v>41</v>
      </c>
      <c r="T21" s="270" t="s">
        <v>41</v>
      </c>
      <c r="U21" s="270" t="s">
        <v>41</v>
      </c>
      <c r="V21" s="270" t="s">
        <v>41</v>
      </c>
      <c r="W21" s="271" t="e">
        <f t="shared" si="1"/>
        <v>#DIV/0!</v>
      </c>
      <c r="X21" s="274" t="e">
        <f t="shared" si="2"/>
        <v>#DIV/0!</v>
      </c>
      <c r="Y21" s="279"/>
      <c r="Z21" s="279"/>
      <c r="AA21" s="279"/>
      <c r="AB21" s="279"/>
    </row>
    <row r="22" spans="1:28" s="280" customFormat="1" ht="60" x14ac:dyDescent="0.25">
      <c r="A22" s="265"/>
      <c r="B22" s="266"/>
      <c r="C22" s="265"/>
      <c r="D22" s="63" t="s">
        <v>688</v>
      </c>
      <c r="E22" s="63" t="s">
        <v>671</v>
      </c>
      <c r="F22" s="63" t="s">
        <v>49</v>
      </c>
      <c r="G22" s="66" t="s">
        <v>133</v>
      </c>
      <c r="H22" s="267"/>
      <c r="I22" s="283" t="s">
        <v>666</v>
      </c>
      <c r="J22" s="278" t="s">
        <v>41</v>
      </c>
      <c r="K22" s="278" t="s">
        <v>41</v>
      </c>
      <c r="L22" s="278" t="s">
        <v>41</v>
      </c>
      <c r="M22" s="278" t="s">
        <v>41</v>
      </c>
      <c r="N22" s="278" t="s">
        <v>41</v>
      </c>
      <c r="O22" s="278"/>
      <c r="P22" s="273"/>
      <c r="Q22" s="268" t="e">
        <f t="shared" si="0"/>
        <v>#DIV/0!</v>
      </c>
      <c r="R22" s="270" t="s">
        <v>41</v>
      </c>
      <c r="S22" s="270" t="s">
        <v>41</v>
      </c>
      <c r="T22" s="270" t="s">
        <v>41</v>
      </c>
      <c r="U22" s="270" t="s">
        <v>41</v>
      </c>
      <c r="V22" s="270" t="s">
        <v>41</v>
      </c>
      <c r="W22" s="271" t="e">
        <f t="shared" si="1"/>
        <v>#DIV/0!</v>
      </c>
      <c r="X22" s="274" t="e">
        <f t="shared" si="2"/>
        <v>#DIV/0!</v>
      </c>
      <c r="Y22" s="279"/>
      <c r="Z22" s="279"/>
      <c r="AA22" s="279"/>
      <c r="AB22" s="279"/>
    </row>
    <row r="23" spans="1:28" ht="60" x14ac:dyDescent="0.25">
      <c r="A23" s="265"/>
      <c r="B23" s="266"/>
      <c r="C23" s="265"/>
      <c r="D23" s="63" t="s">
        <v>689</v>
      </c>
      <c r="E23" s="63" t="s">
        <v>671</v>
      </c>
      <c r="F23" s="63" t="s">
        <v>49</v>
      </c>
      <c r="G23" s="66" t="s">
        <v>133</v>
      </c>
      <c r="H23" s="286"/>
      <c r="I23" s="283" t="s">
        <v>666</v>
      </c>
      <c r="J23" s="278" t="s">
        <v>41</v>
      </c>
      <c r="K23" s="278" t="s">
        <v>41</v>
      </c>
      <c r="L23" s="278" t="s">
        <v>41</v>
      </c>
      <c r="M23" s="278" t="s">
        <v>41</v>
      </c>
      <c r="N23" s="278" t="s">
        <v>41</v>
      </c>
      <c r="O23" s="278"/>
      <c r="P23" s="273"/>
      <c r="Q23" s="268" t="e">
        <f t="shared" si="0"/>
        <v>#DIV/0!</v>
      </c>
      <c r="R23" s="270" t="s">
        <v>41</v>
      </c>
      <c r="S23" s="270" t="s">
        <v>41</v>
      </c>
      <c r="T23" s="270" t="s">
        <v>41</v>
      </c>
      <c r="U23" s="270" t="s">
        <v>41</v>
      </c>
      <c r="V23" s="270" t="s">
        <v>41</v>
      </c>
      <c r="W23" s="271" t="e">
        <f t="shared" si="1"/>
        <v>#DIV/0!</v>
      </c>
      <c r="X23" s="274" t="e">
        <f t="shared" si="2"/>
        <v>#DIV/0!</v>
      </c>
      <c r="Y23" s="87"/>
      <c r="Z23" s="87"/>
      <c r="AA23" s="87"/>
      <c r="AB23" s="87"/>
    </row>
    <row r="24" spans="1:28" ht="30" x14ac:dyDescent="0.25">
      <c r="A24" s="265"/>
      <c r="B24" s="266"/>
      <c r="C24" s="265"/>
      <c r="D24" s="63" t="s">
        <v>690</v>
      </c>
      <c r="E24" s="62" t="s">
        <v>187</v>
      </c>
      <c r="F24" s="63" t="s">
        <v>49</v>
      </c>
      <c r="G24" s="66" t="s">
        <v>133</v>
      </c>
      <c r="H24" s="286"/>
      <c r="I24" s="278" t="s">
        <v>41</v>
      </c>
      <c r="J24" s="278" t="s">
        <v>41</v>
      </c>
      <c r="K24" s="278" t="s">
        <v>41</v>
      </c>
      <c r="L24" s="278" t="s">
        <v>41</v>
      </c>
      <c r="M24" s="278" t="s">
        <v>41</v>
      </c>
      <c r="N24" s="278" t="s">
        <v>41</v>
      </c>
      <c r="O24" s="278"/>
      <c r="P24" s="273"/>
      <c r="Q24" s="268" t="e">
        <f t="shared" si="0"/>
        <v>#DIV/0!</v>
      </c>
      <c r="R24" s="270" t="s">
        <v>41</v>
      </c>
      <c r="S24" s="270" t="s">
        <v>41</v>
      </c>
      <c r="T24" s="270" t="s">
        <v>41</v>
      </c>
      <c r="U24" s="270" t="s">
        <v>41</v>
      </c>
      <c r="V24" s="270" t="s">
        <v>41</v>
      </c>
      <c r="W24" s="271" t="e">
        <f t="shared" si="1"/>
        <v>#DIV/0!</v>
      </c>
      <c r="X24" s="274" t="e">
        <f t="shared" si="2"/>
        <v>#DIV/0!</v>
      </c>
      <c r="Y24" s="87"/>
      <c r="Z24" s="87"/>
      <c r="AA24" s="87"/>
      <c r="AB24" s="87"/>
    </row>
    <row r="25" spans="1:28" ht="60" x14ac:dyDescent="0.25">
      <c r="A25" s="265"/>
      <c r="B25" s="266"/>
      <c r="C25" s="275"/>
      <c r="D25" s="63" t="s">
        <v>691</v>
      </c>
      <c r="E25" s="63" t="s">
        <v>671</v>
      </c>
      <c r="F25" s="63" t="s">
        <v>49</v>
      </c>
      <c r="G25" s="66" t="s">
        <v>133</v>
      </c>
      <c r="H25" s="287"/>
      <c r="I25" s="53" t="s">
        <v>41</v>
      </c>
      <c r="J25" s="53" t="s">
        <v>41</v>
      </c>
      <c r="K25" s="278" t="s">
        <v>41</v>
      </c>
      <c r="L25" s="278" t="s">
        <v>41</v>
      </c>
      <c r="M25" s="278" t="s">
        <v>41</v>
      </c>
      <c r="N25" s="278" t="s">
        <v>41</v>
      </c>
      <c r="O25" s="278"/>
      <c r="P25" s="273"/>
      <c r="Q25" s="268" t="e">
        <f t="shared" si="0"/>
        <v>#DIV/0!</v>
      </c>
      <c r="R25" s="270" t="s">
        <v>41</v>
      </c>
      <c r="S25" s="270" t="s">
        <v>41</v>
      </c>
      <c r="T25" s="270" t="s">
        <v>41</v>
      </c>
      <c r="U25" s="270" t="s">
        <v>41</v>
      </c>
      <c r="V25" s="270" t="s">
        <v>41</v>
      </c>
      <c r="W25" s="271" t="e">
        <f t="shared" si="1"/>
        <v>#DIV/0!</v>
      </c>
      <c r="X25" s="274" t="e">
        <f t="shared" si="2"/>
        <v>#DIV/0!</v>
      </c>
      <c r="Y25" s="87"/>
      <c r="Z25" s="87"/>
      <c r="AA25" s="87"/>
      <c r="AB25" s="87"/>
    </row>
    <row r="26" spans="1:28" ht="30" x14ac:dyDescent="0.25">
      <c r="A26" s="265"/>
      <c r="B26" s="266"/>
      <c r="C26" s="288" t="s">
        <v>692</v>
      </c>
      <c r="D26" s="63" t="s">
        <v>692</v>
      </c>
      <c r="E26" s="63" t="s">
        <v>657</v>
      </c>
      <c r="F26" s="63" t="s">
        <v>49</v>
      </c>
      <c r="G26" s="66" t="s">
        <v>133</v>
      </c>
      <c r="H26" s="286"/>
      <c r="I26" s="278" t="s">
        <v>693</v>
      </c>
      <c r="J26" s="278" t="s">
        <v>41</v>
      </c>
      <c r="K26" s="278" t="s">
        <v>41</v>
      </c>
      <c r="L26" s="278" t="s">
        <v>41</v>
      </c>
      <c r="M26" s="278" t="s">
        <v>41</v>
      </c>
      <c r="N26" s="278" t="s">
        <v>41</v>
      </c>
      <c r="O26" s="278"/>
      <c r="P26" s="273"/>
      <c r="Q26" s="268" t="e">
        <f t="shared" si="0"/>
        <v>#DIV/0!</v>
      </c>
      <c r="R26" s="270" t="s">
        <v>41</v>
      </c>
      <c r="S26" s="270" t="s">
        <v>41</v>
      </c>
      <c r="T26" s="270" t="s">
        <v>41</v>
      </c>
      <c r="U26" s="270" t="s">
        <v>41</v>
      </c>
      <c r="V26" s="270" t="s">
        <v>41</v>
      </c>
      <c r="W26" s="271" t="e">
        <f t="shared" si="1"/>
        <v>#DIV/0!</v>
      </c>
      <c r="X26" s="274" t="e">
        <f t="shared" si="2"/>
        <v>#DIV/0!</v>
      </c>
      <c r="Y26" s="87"/>
      <c r="Z26" s="87"/>
      <c r="AA26" s="87"/>
      <c r="AB26" s="87"/>
    </row>
    <row r="27" spans="1:28" ht="60" x14ac:dyDescent="0.25">
      <c r="A27" s="265"/>
      <c r="B27" s="266"/>
      <c r="C27" s="288"/>
      <c r="D27" s="63" t="s">
        <v>694</v>
      </c>
      <c r="E27" s="63" t="s">
        <v>671</v>
      </c>
      <c r="F27" s="63" t="s">
        <v>49</v>
      </c>
      <c r="G27" s="66" t="s">
        <v>133</v>
      </c>
      <c r="H27" s="286"/>
      <c r="I27" s="278" t="s">
        <v>89</v>
      </c>
      <c r="J27" s="278" t="s">
        <v>41</v>
      </c>
      <c r="K27" s="278" t="s">
        <v>41</v>
      </c>
      <c r="L27" s="278" t="s">
        <v>41</v>
      </c>
      <c r="M27" s="278" t="s">
        <v>41</v>
      </c>
      <c r="N27" s="278" t="s">
        <v>41</v>
      </c>
      <c r="O27" s="278"/>
      <c r="P27" s="273"/>
      <c r="Q27" s="268" t="e">
        <f t="shared" si="0"/>
        <v>#DIV/0!</v>
      </c>
      <c r="R27" s="270" t="s">
        <v>41</v>
      </c>
      <c r="S27" s="270" t="s">
        <v>41</v>
      </c>
      <c r="T27" s="270" t="s">
        <v>41</v>
      </c>
      <c r="U27" s="270" t="s">
        <v>41</v>
      </c>
      <c r="V27" s="270" t="s">
        <v>41</v>
      </c>
      <c r="W27" s="271" t="e">
        <f t="shared" si="1"/>
        <v>#DIV/0!</v>
      </c>
      <c r="X27" s="274" t="e">
        <f t="shared" si="2"/>
        <v>#DIV/0!</v>
      </c>
      <c r="Y27" s="87"/>
      <c r="Z27" s="87"/>
      <c r="AA27" s="87"/>
      <c r="AB27" s="87"/>
    </row>
    <row r="28" spans="1:28" ht="60" x14ac:dyDescent="0.25">
      <c r="A28" s="265"/>
      <c r="B28" s="266"/>
      <c r="C28" s="288"/>
      <c r="D28" s="63" t="s">
        <v>695</v>
      </c>
      <c r="E28" s="63" t="s">
        <v>671</v>
      </c>
      <c r="F28" s="63" t="s">
        <v>49</v>
      </c>
      <c r="G28" s="66" t="s">
        <v>133</v>
      </c>
      <c r="H28" s="286"/>
      <c r="I28" s="278" t="s">
        <v>41</v>
      </c>
      <c r="J28" s="278" t="s">
        <v>41</v>
      </c>
      <c r="K28" s="278" t="s">
        <v>41</v>
      </c>
      <c r="L28" s="278" t="s">
        <v>41</v>
      </c>
      <c r="M28" s="278" t="s">
        <v>41</v>
      </c>
      <c r="N28" s="278" t="s">
        <v>41</v>
      </c>
      <c r="O28" s="278"/>
      <c r="P28" s="273"/>
      <c r="Q28" s="268" t="e">
        <f t="shared" si="0"/>
        <v>#DIV/0!</v>
      </c>
      <c r="R28" s="270" t="s">
        <v>41</v>
      </c>
      <c r="S28" s="270" t="s">
        <v>41</v>
      </c>
      <c r="T28" s="270" t="s">
        <v>41</v>
      </c>
      <c r="U28" s="270" t="s">
        <v>41</v>
      </c>
      <c r="V28" s="270" t="s">
        <v>41</v>
      </c>
      <c r="W28" s="271" t="e">
        <f t="shared" si="1"/>
        <v>#DIV/0!</v>
      </c>
      <c r="X28" s="274" t="e">
        <f t="shared" si="2"/>
        <v>#DIV/0!</v>
      </c>
      <c r="Y28" s="87"/>
      <c r="Z28" s="87"/>
      <c r="AA28" s="87"/>
      <c r="AB28" s="87"/>
    </row>
    <row r="29" spans="1:28" ht="30" x14ac:dyDescent="0.25">
      <c r="A29" s="265"/>
      <c r="B29" s="266"/>
      <c r="C29" s="288"/>
      <c r="D29" s="63" t="s">
        <v>696</v>
      </c>
      <c r="E29" s="63" t="s">
        <v>654</v>
      </c>
      <c r="F29" s="63" t="s">
        <v>49</v>
      </c>
      <c r="G29" s="66" t="s">
        <v>133</v>
      </c>
      <c r="H29" s="286"/>
      <c r="I29" s="278" t="s">
        <v>41</v>
      </c>
      <c r="J29" s="278" t="s">
        <v>41</v>
      </c>
      <c r="K29" s="278" t="s">
        <v>41</v>
      </c>
      <c r="L29" s="278" t="s">
        <v>41</v>
      </c>
      <c r="M29" s="278" t="s">
        <v>41</v>
      </c>
      <c r="N29" s="278" t="s">
        <v>41</v>
      </c>
      <c r="O29" s="278"/>
      <c r="P29" s="273"/>
      <c r="Q29" s="268" t="e">
        <f t="shared" si="0"/>
        <v>#DIV/0!</v>
      </c>
      <c r="R29" s="270" t="s">
        <v>41</v>
      </c>
      <c r="S29" s="270" t="s">
        <v>41</v>
      </c>
      <c r="T29" s="270" t="s">
        <v>41</v>
      </c>
      <c r="U29" s="270" t="s">
        <v>41</v>
      </c>
      <c r="V29" s="270" t="s">
        <v>41</v>
      </c>
      <c r="W29" s="271" t="e">
        <f t="shared" si="1"/>
        <v>#DIV/0!</v>
      </c>
      <c r="X29" s="274" t="e">
        <f t="shared" si="2"/>
        <v>#DIV/0!</v>
      </c>
      <c r="Y29" s="87"/>
      <c r="Z29" s="87"/>
      <c r="AA29" s="87"/>
      <c r="AB29" s="87"/>
    </row>
    <row r="30" spans="1:28" ht="60" x14ac:dyDescent="0.25">
      <c r="A30" s="265"/>
      <c r="B30" s="266"/>
      <c r="C30" s="288" t="s">
        <v>697</v>
      </c>
      <c r="D30" s="63" t="s">
        <v>698</v>
      </c>
      <c r="E30" s="63" t="s">
        <v>671</v>
      </c>
      <c r="F30" s="63" t="s">
        <v>49</v>
      </c>
      <c r="G30" s="66" t="s">
        <v>133</v>
      </c>
      <c r="H30" s="287"/>
      <c r="I30" s="283" t="s">
        <v>41</v>
      </c>
      <c r="J30" s="283" t="s">
        <v>41</v>
      </c>
      <c r="K30" s="278" t="s">
        <v>41</v>
      </c>
      <c r="L30" s="278" t="s">
        <v>41</v>
      </c>
      <c r="M30" s="278" t="s">
        <v>41</v>
      </c>
      <c r="N30" s="278" t="s">
        <v>41</v>
      </c>
      <c r="O30" s="278"/>
      <c r="P30" s="273"/>
      <c r="Q30" s="268" t="e">
        <f t="shared" si="0"/>
        <v>#DIV/0!</v>
      </c>
      <c r="R30" s="270" t="s">
        <v>41</v>
      </c>
      <c r="S30" s="270" t="s">
        <v>41</v>
      </c>
      <c r="T30" s="270" t="s">
        <v>41</v>
      </c>
      <c r="U30" s="270" t="s">
        <v>41</v>
      </c>
      <c r="V30" s="270" t="s">
        <v>41</v>
      </c>
      <c r="W30" s="271" t="e">
        <f t="shared" si="1"/>
        <v>#DIV/0!</v>
      </c>
      <c r="X30" s="274" t="e">
        <f t="shared" si="2"/>
        <v>#DIV/0!</v>
      </c>
      <c r="Y30" s="87"/>
      <c r="Z30" s="87"/>
      <c r="AA30" s="87"/>
      <c r="AB30" s="87"/>
    </row>
    <row r="31" spans="1:28" ht="60" x14ac:dyDescent="0.25">
      <c r="A31" s="265"/>
      <c r="B31" s="266"/>
      <c r="C31" s="288"/>
      <c r="D31" s="63" t="s">
        <v>699</v>
      </c>
      <c r="E31" s="63" t="s">
        <v>671</v>
      </c>
      <c r="F31" s="63" t="s">
        <v>49</v>
      </c>
      <c r="G31" s="66" t="s">
        <v>133</v>
      </c>
      <c r="H31" s="286"/>
      <c r="I31" s="278" t="s">
        <v>41</v>
      </c>
      <c r="J31" s="278" t="s">
        <v>41</v>
      </c>
      <c r="K31" s="278" t="s">
        <v>41</v>
      </c>
      <c r="L31" s="278" t="s">
        <v>41</v>
      </c>
      <c r="M31" s="278" t="s">
        <v>41</v>
      </c>
      <c r="N31" s="278" t="s">
        <v>41</v>
      </c>
      <c r="O31" s="278"/>
      <c r="P31" s="273"/>
      <c r="Q31" s="268" t="e">
        <f t="shared" si="0"/>
        <v>#DIV/0!</v>
      </c>
      <c r="R31" s="270" t="s">
        <v>41</v>
      </c>
      <c r="S31" s="270" t="s">
        <v>41</v>
      </c>
      <c r="T31" s="270" t="s">
        <v>41</v>
      </c>
      <c r="U31" s="270" t="s">
        <v>41</v>
      </c>
      <c r="V31" s="270" t="s">
        <v>41</v>
      </c>
      <c r="W31" s="271" t="e">
        <f t="shared" si="1"/>
        <v>#DIV/0!</v>
      </c>
      <c r="X31" s="274" t="e">
        <f t="shared" si="2"/>
        <v>#DIV/0!</v>
      </c>
      <c r="Y31" s="87"/>
      <c r="Z31" s="87"/>
      <c r="AA31" s="87"/>
      <c r="AB31" s="87"/>
    </row>
    <row r="32" spans="1:28" x14ac:dyDescent="0.25">
      <c r="A32" s="265"/>
      <c r="B32" s="266"/>
      <c r="C32" s="288"/>
      <c r="D32" s="63" t="s">
        <v>700</v>
      </c>
      <c r="E32" s="64" t="s">
        <v>701</v>
      </c>
      <c r="F32" s="63" t="s">
        <v>49</v>
      </c>
      <c r="G32" s="66" t="s">
        <v>133</v>
      </c>
      <c r="H32" s="286"/>
      <c r="I32" s="278" t="s">
        <v>41</v>
      </c>
      <c r="J32" s="278" t="s">
        <v>41</v>
      </c>
      <c r="K32" s="278" t="s">
        <v>41</v>
      </c>
      <c r="L32" s="278" t="s">
        <v>41</v>
      </c>
      <c r="M32" s="278" t="s">
        <v>41</v>
      </c>
      <c r="N32" s="278" t="s">
        <v>41</v>
      </c>
      <c r="O32" s="278"/>
      <c r="P32" s="273"/>
      <c r="Q32" s="268" t="e">
        <f t="shared" si="0"/>
        <v>#DIV/0!</v>
      </c>
      <c r="R32" s="270" t="s">
        <v>41</v>
      </c>
      <c r="S32" s="270" t="s">
        <v>41</v>
      </c>
      <c r="T32" s="270" t="s">
        <v>41</v>
      </c>
      <c r="U32" s="270" t="s">
        <v>41</v>
      </c>
      <c r="V32" s="270" t="s">
        <v>41</v>
      </c>
      <c r="W32" s="271" t="e">
        <f t="shared" si="1"/>
        <v>#DIV/0!</v>
      </c>
      <c r="X32" s="274" t="e">
        <f t="shared" si="2"/>
        <v>#DIV/0!</v>
      </c>
      <c r="Y32" s="87"/>
      <c r="Z32" s="87"/>
      <c r="AA32" s="87"/>
      <c r="AB32" s="87"/>
    </row>
    <row r="33" spans="1:28" ht="15.75" thickBot="1" x14ac:dyDescent="0.3">
      <c r="A33" s="275"/>
      <c r="B33" s="289"/>
      <c r="C33" s="288"/>
      <c r="D33" s="63" t="s">
        <v>702</v>
      </c>
      <c r="E33" s="63" t="s">
        <v>187</v>
      </c>
      <c r="F33" s="63" t="s">
        <v>49</v>
      </c>
      <c r="G33" s="66" t="s">
        <v>133</v>
      </c>
      <c r="H33" s="286"/>
      <c r="I33" s="278" t="s">
        <v>41</v>
      </c>
      <c r="J33" s="278" t="s">
        <v>41</v>
      </c>
      <c r="K33" s="278" t="s">
        <v>41</v>
      </c>
      <c r="L33" s="278" t="s">
        <v>41</v>
      </c>
      <c r="M33" s="278" t="s">
        <v>41</v>
      </c>
      <c r="N33" s="278" t="s">
        <v>41</v>
      </c>
      <c r="O33" s="278"/>
      <c r="P33" s="290"/>
      <c r="Q33" s="268" t="e">
        <f t="shared" si="0"/>
        <v>#DIV/0!</v>
      </c>
      <c r="R33" s="270" t="s">
        <v>41</v>
      </c>
      <c r="S33" s="270" t="s">
        <v>41</v>
      </c>
      <c r="T33" s="270" t="s">
        <v>41</v>
      </c>
      <c r="U33" s="270" t="s">
        <v>41</v>
      </c>
      <c r="V33" s="270" t="s">
        <v>41</v>
      </c>
      <c r="W33" s="271" t="e">
        <f t="shared" si="1"/>
        <v>#DIV/0!</v>
      </c>
      <c r="X33" s="291" t="e">
        <f t="shared" si="2"/>
        <v>#DIV/0!</v>
      </c>
      <c r="Y33" s="87"/>
      <c r="Z33" s="87"/>
      <c r="AA33" s="87"/>
      <c r="AB33" s="87"/>
    </row>
    <row r="34" spans="1:28" ht="15.75" thickBot="1" x14ac:dyDescent="0.3">
      <c r="H34" s="188"/>
    </row>
    <row r="35" spans="1:28" x14ac:dyDescent="0.25">
      <c r="A35" s="5" t="s">
        <v>113</v>
      </c>
      <c r="B35" s="6"/>
      <c r="C35" s="6"/>
      <c r="D35" s="6"/>
      <c r="E35" s="6"/>
      <c r="F35" s="6"/>
      <c r="G35" s="6"/>
      <c r="H35" s="6"/>
      <c r="I35" s="6"/>
      <c r="J35" s="6"/>
      <c r="K35" s="6"/>
      <c r="L35" s="6"/>
      <c r="M35" s="6"/>
      <c r="N35" s="6"/>
      <c r="O35" s="6"/>
      <c r="P35" s="7"/>
    </row>
    <row r="36" spans="1:28" x14ac:dyDescent="0.25">
      <c r="A36" s="2"/>
      <c r="B36" s="3"/>
      <c r="C36" s="3"/>
      <c r="D36" s="3"/>
      <c r="E36" s="3"/>
      <c r="F36" s="3"/>
      <c r="G36" s="3"/>
      <c r="H36" s="3"/>
      <c r="I36" s="3"/>
      <c r="J36" s="3"/>
      <c r="K36" s="3"/>
      <c r="L36" s="3"/>
      <c r="M36" s="3"/>
      <c r="N36" s="3"/>
      <c r="O36" s="3"/>
      <c r="P36" s="4"/>
    </row>
    <row r="37" spans="1:28" x14ac:dyDescent="0.25">
      <c r="A37" s="8" t="s">
        <v>114</v>
      </c>
      <c r="B37" s="9"/>
      <c r="C37" s="9"/>
      <c r="D37" s="9"/>
      <c r="E37" s="9"/>
      <c r="F37" s="9"/>
      <c r="G37" s="9"/>
      <c r="H37" s="9"/>
      <c r="I37" s="9"/>
      <c r="J37" s="9"/>
      <c r="K37" s="9"/>
      <c r="L37" s="9"/>
      <c r="M37" s="9"/>
      <c r="N37" s="9"/>
      <c r="O37" s="9"/>
      <c r="P37" s="10"/>
    </row>
    <row r="38" spans="1:28" x14ac:dyDescent="0.25">
      <c r="A38" s="2"/>
      <c r="B38" s="3"/>
      <c r="C38" s="3"/>
      <c r="D38" s="3"/>
      <c r="E38" s="3"/>
      <c r="F38" s="3"/>
      <c r="G38" s="3"/>
      <c r="H38" s="3"/>
      <c r="I38" s="3"/>
      <c r="J38" s="3"/>
      <c r="K38" s="3"/>
      <c r="L38" s="3"/>
      <c r="M38" s="3"/>
      <c r="N38" s="3"/>
      <c r="O38" s="3"/>
      <c r="P38" s="4"/>
    </row>
    <row r="39" spans="1:28" x14ac:dyDescent="0.25">
      <c r="A39" s="8" t="s">
        <v>115</v>
      </c>
      <c r="B39" s="9"/>
      <c r="C39" s="9"/>
      <c r="D39" s="9"/>
      <c r="E39" s="9"/>
      <c r="F39" s="9"/>
      <c r="G39" s="9"/>
      <c r="H39" s="9"/>
      <c r="I39" s="9"/>
      <c r="J39" s="9"/>
      <c r="K39" s="9"/>
      <c r="L39" s="9"/>
      <c r="M39" s="9"/>
      <c r="N39" s="9"/>
      <c r="O39" s="9"/>
      <c r="P39" s="10"/>
    </row>
    <row r="40" spans="1:28" x14ac:dyDescent="0.25">
      <c r="A40" s="2"/>
      <c r="B40" s="3"/>
      <c r="C40" s="3"/>
      <c r="D40" s="3"/>
      <c r="E40" s="3"/>
      <c r="F40" s="3"/>
      <c r="G40" s="3"/>
      <c r="H40" s="3"/>
      <c r="I40" s="3"/>
      <c r="J40" s="3"/>
      <c r="K40" s="3"/>
      <c r="L40" s="3"/>
      <c r="M40" s="3"/>
      <c r="N40" s="3"/>
      <c r="O40" s="3"/>
      <c r="P40" s="4"/>
    </row>
    <row r="41" spans="1:28" x14ac:dyDescent="0.25">
      <c r="A41" s="8" t="s">
        <v>116</v>
      </c>
      <c r="B41" s="9"/>
      <c r="C41" s="9"/>
      <c r="D41" s="9"/>
      <c r="E41" s="9"/>
      <c r="F41" s="9"/>
      <c r="G41" s="9"/>
      <c r="H41" s="9"/>
      <c r="I41" s="9"/>
      <c r="J41" s="9"/>
      <c r="K41" s="9"/>
      <c r="L41" s="9"/>
      <c r="M41" s="9"/>
      <c r="N41" s="9"/>
      <c r="O41" s="9"/>
      <c r="P41" s="10"/>
    </row>
    <row r="42" spans="1:28" x14ac:dyDescent="0.25">
      <c r="A42" s="2"/>
      <c r="B42" s="3"/>
      <c r="C42" s="3"/>
      <c r="D42" s="3"/>
      <c r="E42" s="3"/>
      <c r="F42" s="3"/>
      <c r="G42" s="3"/>
      <c r="H42" s="3"/>
      <c r="I42" s="3"/>
      <c r="J42" s="3"/>
      <c r="K42" s="3"/>
      <c r="L42" s="3"/>
      <c r="M42" s="3"/>
      <c r="N42" s="3"/>
      <c r="O42" s="3"/>
      <c r="P42" s="4"/>
    </row>
    <row r="43" spans="1:28" ht="15.75" thickBot="1" x14ac:dyDescent="0.3">
      <c r="A43" s="11" t="s">
        <v>117</v>
      </c>
      <c r="B43" s="12"/>
      <c r="C43" s="12"/>
      <c r="D43" s="12"/>
      <c r="E43" s="12"/>
      <c r="F43" s="12"/>
      <c r="G43" s="12"/>
      <c r="H43" s="12"/>
      <c r="I43" s="12"/>
      <c r="J43" s="12"/>
      <c r="K43" s="12"/>
      <c r="L43" s="12"/>
      <c r="M43" s="12"/>
      <c r="N43" s="12"/>
      <c r="O43" s="12"/>
      <c r="P43" s="13"/>
    </row>
  </sheetData>
  <mergeCells count="18">
    <mergeCell ref="A41:P41"/>
    <mergeCell ref="A43:P43"/>
    <mergeCell ref="C11:C25"/>
    <mergeCell ref="C26:C29"/>
    <mergeCell ref="C30:C33"/>
    <mergeCell ref="A35:P35"/>
    <mergeCell ref="A37:P37"/>
    <mergeCell ref="A39:P39"/>
    <mergeCell ref="A1:H1"/>
    <mergeCell ref="I1:J1"/>
    <mergeCell ref="K1:Q1"/>
    <mergeCell ref="R1:W1"/>
    <mergeCell ref="Y1:AB1"/>
    <mergeCell ref="A3:A33"/>
    <mergeCell ref="B3:B33"/>
    <mergeCell ref="C3:C6"/>
    <mergeCell ref="P3:P33"/>
    <mergeCell ref="C7:C1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topLeftCell="C1" workbookViewId="0">
      <selection activeCell="AB21" sqref="AB21"/>
    </sheetView>
  </sheetViews>
  <sheetFormatPr defaultRowHeight="15" x14ac:dyDescent="0.25"/>
  <cols>
    <col min="1" max="1" width="24.28515625" hidden="1" customWidth="1"/>
    <col min="2" max="2" width="23.28515625" hidden="1" customWidth="1"/>
    <col min="3" max="3" width="14.42578125" customWidth="1"/>
    <col min="4" max="4" width="53.28515625" customWidth="1"/>
    <col min="5" max="5" width="28.7109375" customWidth="1"/>
    <col min="6" max="6" width="20.28515625" hidden="1" customWidth="1"/>
    <col min="7" max="7" width="27.7109375" hidden="1" customWidth="1"/>
    <col min="8" max="8" width="32.140625" hidden="1" customWidth="1"/>
    <col min="9" max="9" width="33.42578125" customWidth="1"/>
    <col min="10" max="10" width="19.7109375" customWidth="1"/>
    <col min="11" max="23" width="16.28515625" hidden="1" customWidth="1"/>
    <col min="24" max="24" width="16.28515625" customWidth="1"/>
    <col min="25" max="25" width="29.42578125" style="190" customWidth="1"/>
    <col min="26" max="26" width="15.28515625" style="190" customWidth="1"/>
    <col min="27" max="27" width="15" style="190" customWidth="1"/>
    <col min="28" max="28" width="13.85546875" style="190" customWidth="1"/>
    <col min="29" max="29" width="25.5703125" customWidth="1"/>
  </cols>
  <sheetData>
    <row r="1" spans="1:29" ht="21.75" thickBot="1" x14ac:dyDescent="0.4">
      <c r="A1" s="14" t="s">
        <v>0</v>
      </c>
      <c r="B1" s="14"/>
      <c r="C1" s="14"/>
      <c r="D1" s="14"/>
      <c r="E1" s="14"/>
      <c r="F1" s="14"/>
      <c r="G1" s="14"/>
      <c r="H1" s="14"/>
      <c r="I1" s="15" t="s">
        <v>1</v>
      </c>
      <c r="J1" s="15"/>
      <c r="K1" s="16" t="s">
        <v>2</v>
      </c>
      <c r="L1" s="16"/>
      <c r="M1" s="16"/>
      <c r="N1" s="16"/>
      <c r="O1" s="16"/>
      <c r="P1" s="16"/>
      <c r="Q1" s="16"/>
      <c r="R1" s="17" t="s">
        <v>3</v>
      </c>
      <c r="S1" s="17"/>
      <c r="T1" s="17"/>
      <c r="U1" s="17"/>
      <c r="V1" s="17"/>
      <c r="W1" s="17"/>
      <c r="X1" s="18"/>
      <c r="Y1" s="300" t="s">
        <v>4</v>
      </c>
      <c r="Z1" s="300"/>
      <c r="AA1" s="300"/>
      <c r="AB1" s="300"/>
    </row>
    <row r="2" spans="1:29" ht="94.5" x14ac:dyDescent="0.25">
      <c r="A2" s="21" t="s">
        <v>5</v>
      </c>
      <c r="B2" s="21" t="s">
        <v>6</v>
      </c>
      <c r="C2" s="22" t="s">
        <v>7</v>
      </c>
      <c r="D2" s="22" t="s">
        <v>8</v>
      </c>
      <c r="E2" s="21" t="s">
        <v>9</v>
      </c>
      <c r="F2" s="23" t="s">
        <v>10</v>
      </c>
      <c r="G2" s="23" t="s">
        <v>11</v>
      </c>
      <c r="H2" s="21" t="s">
        <v>12</v>
      </c>
      <c r="I2" s="21" t="s">
        <v>13</v>
      </c>
      <c r="J2" s="21" t="s">
        <v>14</v>
      </c>
      <c r="K2" s="21" t="s">
        <v>15</v>
      </c>
      <c r="L2" s="21" t="s">
        <v>16</v>
      </c>
      <c r="M2" s="21" t="s">
        <v>17</v>
      </c>
      <c r="N2" s="21" t="s">
        <v>18</v>
      </c>
      <c r="O2" s="21" t="s">
        <v>19</v>
      </c>
      <c r="P2" s="21" t="s">
        <v>20</v>
      </c>
      <c r="Q2" s="24" t="s">
        <v>21</v>
      </c>
      <c r="R2" s="21" t="s">
        <v>22</v>
      </c>
      <c r="S2" s="21" t="s">
        <v>23</v>
      </c>
      <c r="T2" s="21" t="s">
        <v>24</v>
      </c>
      <c r="U2" s="21" t="s">
        <v>25</v>
      </c>
      <c r="V2" s="21" t="s">
        <v>26</v>
      </c>
      <c r="W2" s="25" t="s">
        <v>27</v>
      </c>
      <c r="X2" s="26" t="s">
        <v>28</v>
      </c>
      <c r="Y2" s="21" t="s">
        <v>29</v>
      </c>
      <c r="Z2" s="21" t="s">
        <v>30</v>
      </c>
      <c r="AA2" s="21" t="s">
        <v>31</v>
      </c>
      <c r="AB2" s="21" t="s">
        <v>32</v>
      </c>
    </row>
    <row r="3" spans="1:29" ht="150" x14ac:dyDescent="0.25">
      <c r="A3" s="168" t="s">
        <v>703</v>
      </c>
      <c r="B3" s="168" t="s">
        <v>704</v>
      </c>
      <c r="C3" s="168" t="s">
        <v>705</v>
      </c>
      <c r="D3" s="177" t="s">
        <v>706</v>
      </c>
      <c r="E3" s="177" t="s">
        <v>707</v>
      </c>
      <c r="F3" s="177" t="s">
        <v>49</v>
      </c>
      <c r="G3" s="177" t="s">
        <v>708</v>
      </c>
      <c r="H3" s="177" t="s">
        <v>709</v>
      </c>
      <c r="I3" s="301" t="s">
        <v>710</v>
      </c>
      <c r="J3" s="180" t="s">
        <v>711</v>
      </c>
      <c r="K3" s="302">
        <v>3</v>
      </c>
      <c r="L3" s="172">
        <v>1</v>
      </c>
      <c r="M3" s="172">
        <v>1</v>
      </c>
      <c r="N3" s="172">
        <v>1</v>
      </c>
      <c r="O3" s="172">
        <v>2</v>
      </c>
      <c r="P3" s="174">
        <v>1</v>
      </c>
      <c r="Q3" s="172">
        <f>AVERAGE(K3:O3,$P$3)</f>
        <v>1.5</v>
      </c>
      <c r="R3" s="172">
        <v>1</v>
      </c>
      <c r="S3" s="172">
        <v>3</v>
      </c>
      <c r="T3" s="172">
        <v>3</v>
      </c>
      <c r="U3" s="172">
        <v>1</v>
      </c>
      <c r="V3" s="172">
        <v>1</v>
      </c>
      <c r="W3" s="175">
        <f>AVERAGE(R3:V3)</f>
        <v>1.8</v>
      </c>
      <c r="X3" s="92">
        <f>(Q3*W3)</f>
        <v>2.7</v>
      </c>
      <c r="Y3" s="224" t="s">
        <v>712</v>
      </c>
      <c r="Z3" s="224" t="s">
        <v>713</v>
      </c>
      <c r="AA3" s="224" t="s">
        <v>714</v>
      </c>
      <c r="AB3" s="295" t="s">
        <v>715</v>
      </c>
    </row>
    <row r="4" spans="1:29" ht="45" x14ac:dyDescent="0.25">
      <c r="A4" s="168"/>
      <c r="B4" s="168"/>
      <c r="C4" s="168"/>
      <c r="D4" s="177" t="s">
        <v>716</v>
      </c>
      <c r="E4" s="177" t="s">
        <v>707</v>
      </c>
      <c r="F4" s="177" t="s">
        <v>38</v>
      </c>
      <c r="G4" s="177" t="s">
        <v>247</v>
      </c>
      <c r="H4" s="303"/>
      <c r="I4" s="194" t="s">
        <v>41</v>
      </c>
      <c r="J4" s="194" t="s">
        <v>41</v>
      </c>
      <c r="K4" s="172"/>
      <c r="L4" s="172"/>
      <c r="M4" s="172"/>
      <c r="N4" s="172"/>
      <c r="O4" s="172"/>
      <c r="P4" s="178"/>
      <c r="Q4" s="172">
        <f t="shared" ref="Q4:Q28" si="0">AVERAGE(K4:O4,$P$3)</f>
        <v>1</v>
      </c>
      <c r="R4" s="172"/>
      <c r="S4" s="172"/>
      <c r="T4" s="172"/>
      <c r="U4" s="172"/>
      <c r="V4" s="172"/>
      <c r="W4" s="175" t="e">
        <f t="shared" ref="W4:W28" si="1">AVERAGE(R4:V4)</f>
        <v>#DIV/0!</v>
      </c>
      <c r="X4" s="176" t="e">
        <f t="shared" ref="X4:X28" si="2">(Q4*W4)</f>
        <v>#DIV/0!</v>
      </c>
      <c r="Y4" s="75"/>
      <c r="Z4" s="75"/>
      <c r="AA4" s="75"/>
      <c r="AB4" s="324"/>
    </row>
    <row r="5" spans="1:29" ht="30" x14ac:dyDescent="0.25">
      <c r="A5" s="168"/>
      <c r="B5" s="168"/>
      <c r="C5" s="305" t="s">
        <v>717</v>
      </c>
      <c r="D5" s="177" t="s">
        <v>718</v>
      </c>
      <c r="E5" s="177" t="s">
        <v>719</v>
      </c>
      <c r="F5" s="177" t="s">
        <v>49</v>
      </c>
      <c r="G5" s="177" t="s">
        <v>708</v>
      </c>
      <c r="H5" s="303"/>
      <c r="I5" s="194" t="s">
        <v>41</v>
      </c>
      <c r="J5" s="194" t="s">
        <v>41</v>
      </c>
      <c r="K5" s="118"/>
      <c r="L5" s="118"/>
      <c r="M5" s="118"/>
      <c r="N5" s="118"/>
      <c r="O5" s="118"/>
      <c r="P5" s="178"/>
      <c r="Q5" s="172">
        <f t="shared" si="0"/>
        <v>1</v>
      </c>
      <c r="R5" s="172"/>
      <c r="S5" s="172"/>
      <c r="T5" s="172"/>
      <c r="U5" s="172"/>
      <c r="V5" s="172"/>
      <c r="W5" s="175" t="e">
        <f t="shared" si="1"/>
        <v>#DIV/0!</v>
      </c>
      <c r="X5" s="176" t="e">
        <f t="shared" si="2"/>
        <v>#DIV/0!</v>
      </c>
      <c r="Y5" s="75"/>
      <c r="Z5" s="75"/>
      <c r="AA5" s="75"/>
      <c r="AB5" s="324"/>
    </row>
    <row r="6" spans="1:29" ht="45" x14ac:dyDescent="0.25">
      <c r="A6" s="168"/>
      <c r="B6" s="168"/>
      <c r="C6" s="168" t="s">
        <v>720</v>
      </c>
      <c r="D6" s="177" t="s">
        <v>721</v>
      </c>
      <c r="E6" s="177" t="s">
        <v>707</v>
      </c>
      <c r="F6" s="177" t="s">
        <v>38</v>
      </c>
      <c r="G6" s="177" t="s">
        <v>247</v>
      </c>
      <c r="H6" s="303"/>
      <c r="I6" s="194" t="s">
        <v>41</v>
      </c>
      <c r="J6" s="194" t="s">
        <v>41</v>
      </c>
      <c r="K6" s="172"/>
      <c r="L6" s="172"/>
      <c r="M6" s="172"/>
      <c r="N6" s="172"/>
      <c r="O6" s="172"/>
      <c r="P6" s="178"/>
      <c r="Q6" s="172">
        <f t="shared" si="0"/>
        <v>1</v>
      </c>
      <c r="R6" s="172"/>
      <c r="S6" s="172"/>
      <c r="T6" s="172"/>
      <c r="U6" s="172"/>
      <c r="V6" s="172"/>
      <c r="W6" s="175" t="e">
        <f t="shared" si="1"/>
        <v>#DIV/0!</v>
      </c>
      <c r="X6" s="176" t="e">
        <f t="shared" si="2"/>
        <v>#DIV/0!</v>
      </c>
      <c r="Y6" s="75"/>
      <c r="Z6" s="75"/>
      <c r="AA6" s="75"/>
      <c r="AB6" s="324"/>
    </row>
    <row r="7" spans="1:29" ht="45" x14ac:dyDescent="0.25">
      <c r="A7" s="168"/>
      <c r="B7" s="168"/>
      <c r="C7" s="168"/>
      <c r="D7" s="177" t="s">
        <v>722</v>
      </c>
      <c r="E7" s="177" t="s">
        <v>707</v>
      </c>
      <c r="F7" s="177" t="s">
        <v>38</v>
      </c>
      <c r="G7" s="177" t="s">
        <v>247</v>
      </c>
      <c r="H7" s="118"/>
      <c r="I7" s="194" t="s">
        <v>41</v>
      </c>
      <c r="J7" s="194" t="s">
        <v>41</v>
      </c>
      <c r="K7" s="172"/>
      <c r="L7" s="172"/>
      <c r="M7" s="172"/>
      <c r="N7" s="172"/>
      <c r="O7" s="172"/>
      <c r="P7" s="178"/>
      <c r="Q7" s="172">
        <f t="shared" si="0"/>
        <v>1</v>
      </c>
      <c r="R7" s="172"/>
      <c r="S7" s="172"/>
      <c r="T7" s="172"/>
      <c r="U7" s="172"/>
      <c r="V7" s="172"/>
      <c r="W7" s="175" t="e">
        <f t="shared" si="1"/>
        <v>#DIV/0!</v>
      </c>
      <c r="X7" s="176" t="e">
        <f t="shared" si="2"/>
        <v>#DIV/0!</v>
      </c>
      <c r="Y7" s="75"/>
      <c r="Z7" s="75"/>
      <c r="AA7" s="75"/>
      <c r="AB7" s="324"/>
    </row>
    <row r="8" spans="1:29" ht="60" x14ac:dyDescent="0.25">
      <c r="A8" s="168"/>
      <c r="B8" s="168"/>
      <c r="C8" s="168"/>
      <c r="D8" s="177" t="s">
        <v>723</v>
      </c>
      <c r="E8" s="177" t="s">
        <v>707</v>
      </c>
      <c r="F8" s="177" t="s">
        <v>49</v>
      </c>
      <c r="G8" s="177" t="s">
        <v>708</v>
      </c>
      <c r="H8" s="118"/>
      <c r="I8" s="180" t="s">
        <v>724</v>
      </c>
      <c r="J8" s="180" t="s">
        <v>725</v>
      </c>
      <c r="K8" s="172">
        <v>2</v>
      </c>
      <c r="L8" s="172">
        <v>2</v>
      </c>
      <c r="M8" s="172">
        <v>1</v>
      </c>
      <c r="N8" s="172">
        <v>1</v>
      </c>
      <c r="O8" s="172">
        <v>1</v>
      </c>
      <c r="P8" s="178"/>
      <c r="Q8" s="172">
        <f t="shared" si="0"/>
        <v>1.3333333333333333</v>
      </c>
      <c r="R8" s="172">
        <v>1</v>
      </c>
      <c r="S8" s="172">
        <v>3</v>
      </c>
      <c r="T8" s="172">
        <v>3</v>
      </c>
      <c r="U8" s="172">
        <v>1</v>
      </c>
      <c r="V8" s="172">
        <v>1</v>
      </c>
      <c r="W8" s="175">
        <f t="shared" si="1"/>
        <v>1.8</v>
      </c>
      <c r="X8" s="176">
        <f t="shared" si="2"/>
        <v>2.4</v>
      </c>
      <c r="Y8" s="75"/>
      <c r="Z8" s="75"/>
      <c r="AA8" s="75"/>
      <c r="AB8" s="324"/>
    </row>
    <row r="9" spans="1:29" ht="45" x14ac:dyDescent="0.25">
      <c r="A9" s="168"/>
      <c r="B9" s="168"/>
      <c r="C9" s="168"/>
      <c r="D9" s="177" t="s">
        <v>726</v>
      </c>
      <c r="E9" s="177" t="s">
        <v>707</v>
      </c>
      <c r="F9" s="177" t="s">
        <v>49</v>
      </c>
      <c r="G9" s="177" t="s">
        <v>708</v>
      </c>
      <c r="H9" s="118"/>
      <c r="I9" s="194" t="s">
        <v>41</v>
      </c>
      <c r="J9" s="194" t="s">
        <v>41</v>
      </c>
      <c r="K9" s="172"/>
      <c r="L9" s="172"/>
      <c r="M9" s="172"/>
      <c r="N9" s="172"/>
      <c r="O9" s="172"/>
      <c r="P9" s="178"/>
      <c r="Q9" s="172">
        <f t="shared" si="0"/>
        <v>1</v>
      </c>
      <c r="R9" s="172"/>
      <c r="S9" s="172"/>
      <c r="T9" s="172"/>
      <c r="U9" s="172"/>
      <c r="V9" s="172"/>
      <c r="W9" s="175" t="e">
        <f t="shared" si="1"/>
        <v>#DIV/0!</v>
      </c>
      <c r="X9" s="176" t="e">
        <f t="shared" si="2"/>
        <v>#DIV/0!</v>
      </c>
      <c r="Y9" s="75"/>
      <c r="Z9" s="75"/>
      <c r="AA9" s="75"/>
      <c r="AB9" s="324"/>
    </row>
    <row r="10" spans="1:29" ht="60" x14ac:dyDescent="0.25">
      <c r="A10" s="168"/>
      <c r="B10" s="168"/>
      <c r="C10" s="168"/>
      <c r="D10" s="177" t="s">
        <v>727</v>
      </c>
      <c r="E10" s="177" t="s">
        <v>707</v>
      </c>
      <c r="F10" s="177" t="s">
        <v>49</v>
      </c>
      <c r="G10" s="177" t="s">
        <v>708</v>
      </c>
      <c r="H10" s="306"/>
      <c r="I10" s="180" t="s">
        <v>724</v>
      </c>
      <c r="J10" s="180" t="s">
        <v>725</v>
      </c>
      <c r="K10" s="172">
        <v>2</v>
      </c>
      <c r="L10" s="172">
        <v>2</v>
      </c>
      <c r="M10" s="172">
        <v>1</v>
      </c>
      <c r="N10" s="172">
        <v>1</v>
      </c>
      <c r="O10" s="172">
        <v>1</v>
      </c>
      <c r="P10" s="178"/>
      <c r="Q10" s="172">
        <f t="shared" si="0"/>
        <v>1.3333333333333333</v>
      </c>
      <c r="R10" s="172">
        <v>1</v>
      </c>
      <c r="S10" s="172">
        <v>3</v>
      </c>
      <c r="T10" s="172">
        <v>3</v>
      </c>
      <c r="U10" s="172">
        <v>1</v>
      </c>
      <c r="V10" s="172">
        <v>1</v>
      </c>
      <c r="W10" s="175">
        <f t="shared" si="1"/>
        <v>1.8</v>
      </c>
      <c r="X10" s="176">
        <f t="shared" si="2"/>
        <v>2.4</v>
      </c>
      <c r="Y10" s="75"/>
      <c r="Z10" s="75"/>
      <c r="AA10" s="75"/>
      <c r="AB10" s="324"/>
    </row>
    <row r="11" spans="1:29" ht="45" x14ac:dyDescent="0.25">
      <c r="A11" s="168"/>
      <c r="B11" s="168"/>
      <c r="C11" s="168"/>
      <c r="D11" s="304" t="s">
        <v>726</v>
      </c>
      <c r="E11" s="177" t="s">
        <v>707</v>
      </c>
      <c r="F11" s="177" t="s">
        <v>49</v>
      </c>
      <c r="G11" s="177" t="s">
        <v>708</v>
      </c>
      <c r="H11" s="306"/>
      <c r="I11" s="194" t="s">
        <v>41</v>
      </c>
      <c r="J11" s="194" t="s">
        <v>41</v>
      </c>
      <c r="K11" s="172"/>
      <c r="L11" s="172"/>
      <c r="M11" s="172"/>
      <c r="N11" s="172"/>
      <c r="O11" s="172"/>
      <c r="P11" s="178"/>
      <c r="Q11" s="172">
        <f t="shared" si="0"/>
        <v>1</v>
      </c>
      <c r="R11" s="172"/>
      <c r="S11" s="172"/>
      <c r="T11" s="172"/>
      <c r="U11" s="172"/>
      <c r="V11" s="172"/>
      <c r="W11" s="175" t="e">
        <f t="shared" si="1"/>
        <v>#DIV/0!</v>
      </c>
      <c r="X11" s="176" t="e">
        <f t="shared" si="2"/>
        <v>#DIV/0!</v>
      </c>
      <c r="Y11" s="75"/>
      <c r="Z11" s="75"/>
      <c r="AA11" s="75"/>
      <c r="AB11" s="324"/>
    </row>
    <row r="12" spans="1:29" ht="180" x14ac:dyDescent="0.25">
      <c r="A12" s="168"/>
      <c r="B12" s="168"/>
      <c r="C12" s="168"/>
      <c r="D12" s="307" t="s">
        <v>728</v>
      </c>
      <c r="E12" s="307" t="s">
        <v>707</v>
      </c>
      <c r="F12" s="177" t="s">
        <v>49</v>
      </c>
      <c r="G12" s="177" t="s">
        <v>708</v>
      </c>
      <c r="H12" s="308"/>
      <c r="I12" s="180" t="s">
        <v>729</v>
      </c>
      <c r="J12" s="180" t="s">
        <v>730</v>
      </c>
      <c r="K12" s="172">
        <v>3</v>
      </c>
      <c r="L12" s="172">
        <v>2</v>
      </c>
      <c r="M12" s="172">
        <v>1</v>
      </c>
      <c r="N12" s="172">
        <v>1</v>
      </c>
      <c r="O12" s="172">
        <v>1</v>
      </c>
      <c r="P12" s="178"/>
      <c r="Q12" s="172">
        <f t="shared" si="0"/>
        <v>1.5</v>
      </c>
      <c r="R12" s="172">
        <v>1</v>
      </c>
      <c r="S12" s="172">
        <v>3</v>
      </c>
      <c r="T12" s="172">
        <v>3</v>
      </c>
      <c r="U12" s="172">
        <v>1</v>
      </c>
      <c r="V12" s="172">
        <v>1</v>
      </c>
      <c r="W12" s="175">
        <f t="shared" si="1"/>
        <v>1.8</v>
      </c>
      <c r="X12" s="92">
        <f t="shared" si="2"/>
        <v>2.7</v>
      </c>
      <c r="Y12" s="224" t="s">
        <v>731</v>
      </c>
      <c r="Z12" s="224" t="s">
        <v>732</v>
      </c>
      <c r="AA12" s="224" t="s">
        <v>733</v>
      </c>
      <c r="AB12" s="295" t="s">
        <v>715</v>
      </c>
    </row>
    <row r="13" spans="1:29" ht="210" x14ac:dyDescent="0.25">
      <c r="A13" s="168"/>
      <c r="B13" s="168"/>
      <c r="C13" s="166" t="s">
        <v>734</v>
      </c>
      <c r="D13" s="258" t="s">
        <v>735</v>
      </c>
      <c r="E13" s="224" t="s">
        <v>736</v>
      </c>
      <c r="F13" s="177" t="s">
        <v>49</v>
      </c>
      <c r="G13" s="177" t="s">
        <v>708</v>
      </c>
      <c r="H13" s="308"/>
      <c r="I13" s="180" t="s">
        <v>737</v>
      </c>
      <c r="J13" s="180" t="s">
        <v>738</v>
      </c>
      <c r="K13" s="172">
        <v>2</v>
      </c>
      <c r="L13" s="172">
        <v>1</v>
      </c>
      <c r="M13" s="172">
        <v>1</v>
      </c>
      <c r="N13" s="172">
        <v>1</v>
      </c>
      <c r="O13" s="172">
        <v>1</v>
      </c>
      <c r="P13" s="178"/>
      <c r="Q13" s="172">
        <f t="shared" si="0"/>
        <v>1.1666666666666667</v>
      </c>
      <c r="R13" s="172">
        <v>2</v>
      </c>
      <c r="S13" s="302">
        <v>3</v>
      </c>
      <c r="T13" s="302">
        <v>3</v>
      </c>
      <c r="U13" s="172">
        <v>2</v>
      </c>
      <c r="V13" s="172">
        <v>1</v>
      </c>
      <c r="W13" s="175">
        <f t="shared" si="1"/>
        <v>2.2000000000000002</v>
      </c>
      <c r="X13" s="92">
        <f t="shared" si="2"/>
        <v>2.5666666666666669</v>
      </c>
      <c r="Y13" s="224" t="s">
        <v>739</v>
      </c>
      <c r="Z13" s="224" t="s">
        <v>740</v>
      </c>
      <c r="AA13" s="224" t="s">
        <v>733</v>
      </c>
      <c r="AB13" s="295" t="s">
        <v>715</v>
      </c>
    </row>
    <row r="14" spans="1:29" ht="30" x14ac:dyDescent="0.25">
      <c r="A14" s="168"/>
      <c r="B14" s="168"/>
      <c r="C14" s="166"/>
      <c r="D14" s="258" t="s">
        <v>741</v>
      </c>
      <c r="E14" s="224" t="s">
        <v>736</v>
      </c>
      <c r="F14" s="177" t="s">
        <v>38</v>
      </c>
      <c r="G14" s="177" t="s">
        <v>247</v>
      </c>
      <c r="H14" s="308"/>
      <c r="I14" s="194" t="s">
        <v>41</v>
      </c>
      <c r="J14" s="194" t="s">
        <v>41</v>
      </c>
      <c r="K14" s="172"/>
      <c r="L14" s="172"/>
      <c r="M14" s="172"/>
      <c r="N14" s="172"/>
      <c r="O14" s="172"/>
      <c r="P14" s="178"/>
      <c r="Q14" s="172">
        <f t="shared" si="0"/>
        <v>1</v>
      </c>
      <c r="R14" s="172"/>
      <c r="S14" s="172"/>
      <c r="T14" s="172"/>
      <c r="U14" s="172"/>
      <c r="V14" s="172"/>
      <c r="W14" s="175" t="e">
        <f t="shared" si="1"/>
        <v>#DIV/0!</v>
      </c>
      <c r="X14" s="176" t="e">
        <f t="shared" si="2"/>
        <v>#DIV/0!</v>
      </c>
      <c r="Y14" s="75"/>
      <c r="Z14" s="75"/>
      <c r="AA14" s="75"/>
      <c r="AB14" s="324"/>
    </row>
    <row r="15" spans="1:29" s="313" customFormat="1" ht="180" x14ac:dyDescent="0.25">
      <c r="A15" s="168"/>
      <c r="B15" s="168"/>
      <c r="C15" s="166"/>
      <c r="D15" s="177" t="s">
        <v>742</v>
      </c>
      <c r="E15" s="307" t="s">
        <v>707</v>
      </c>
      <c r="F15" s="177" t="s">
        <v>38</v>
      </c>
      <c r="G15" s="177" t="s">
        <v>247</v>
      </c>
      <c r="H15" s="180"/>
      <c r="I15" s="180" t="s">
        <v>743</v>
      </c>
      <c r="J15" s="180" t="s">
        <v>744</v>
      </c>
      <c r="K15" s="309">
        <v>3</v>
      </c>
      <c r="L15" s="309">
        <v>3</v>
      </c>
      <c r="M15" s="310">
        <v>1</v>
      </c>
      <c r="N15" s="310">
        <v>2</v>
      </c>
      <c r="O15" s="309">
        <v>2</v>
      </c>
      <c r="P15" s="178"/>
      <c r="Q15" s="310">
        <f t="shared" si="0"/>
        <v>2</v>
      </c>
      <c r="R15" s="310">
        <v>1</v>
      </c>
      <c r="S15" s="309">
        <v>3</v>
      </c>
      <c r="T15" s="310">
        <v>1</v>
      </c>
      <c r="U15" s="310">
        <v>1</v>
      </c>
      <c r="V15" s="310">
        <v>1</v>
      </c>
      <c r="W15" s="311">
        <f t="shared" si="1"/>
        <v>1.4</v>
      </c>
      <c r="X15" s="121">
        <f t="shared" si="2"/>
        <v>2.8</v>
      </c>
      <c r="Y15" s="224" t="s">
        <v>745</v>
      </c>
      <c r="Z15" s="224" t="s">
        <v>746</v>
      </c>
      <c r="AA15" s="224" t="s">
        <v>733</v>
      </c>
      <c r="AB15" s="295" t="s">
        <v>715</v>
      </c>
      <c r="AC15" s="312"/>
    </row>
    <row r="16" spans="1:29" ht="60" x14ac:dyDescent="0.25">
      <c r="A16" s="168"/>
      <c r="B16" s="168"/>
      <c r="C16" s="314" t="s">
        <v>747</v>
      </c>
      <c r="D16" s="224" t="s">
        <v>748</v>
      </c>
      <c r="E16" s="177" t="s">
        <v>749</v>
      </c>
      <c r="F16" s="177" t="s">
        <v>38</v>
      </c>
      <c r="G16" s="177" t="s">
        <v>247</v>
      </c>
      <c r="H16" s="118"/>
      <c r="I16" s="194" t="s">
        <v>41</v>
      </c>
      <c r="J16" s="194" t="s">
        <v>89</v>
      </c>
      <c r="K16" s="172"/>
      <c r="L16" s="172"/>
      <c r="M16" s="172"/>
      <c r="N16" s="172"/>
      <c r="O16" s="172"/>
      <c r="P16" s="178"/>
      <c r="Q16" s="172">
        <f t="shared" si="0"/>
        <v>1</v>
      </c>
      <c r="R16" s="172"/>
      <c r="S16" s="172"/>
      <c r="T16" s="172"/>
      <c r="U16" s="172"/>
      <c r="V16" s="172"/>
      <c r="W16" s="175" t="e">
        <f t="shared" si="1"/>
        <v>#DIV/0!</v>
      </c>
      <c r="X16" s="176" t="e">
        <f t="shared" si="2"/>
        <v>#DIV/0!</v>
      </c>
      <c r="Y16" s="75"/>
      <c r="Z16" s="75"/>
      <c r="AA16" s="75"/>
      <c r="AB16" s="324"/>
    </row>
    <row r="17" spans="1:28" ht="75" x14ac:dyDescent="0.25">
      <c r="A17" s="168"/>
      <c r="B17" s="168"/>
      <c r="C17" s="315"/>
      <c r="D17" s="123" t="s">
        <v>750</v>
      </c>
      <c r="E17" s="307" t="s">
        <v>707</v>
      </c>
      <c r="F17" s="177" t="s">
        <v>38</v>
      </c>
      <c r="G17" s="177" t="s">
        <v>247</v>
      </c>
      <c r="H17" s="118"/>
      <c r="I17" s="180" t="s">
        <v>724</v>
      </c>
      <c r="J17" s="180" t="s">
        <v>751</v>
      </c>
      <c r="K17" s="172">
        <v>1</v>
      </c>
      <c r="L17" s="172">
        <v>2</v>
      </c>
      <c r="M17" s="172">
        <v>1</v>
      </c>
      <c r="N17" s="172">
        <v>1</v>
      </c>
      <c r="O17" s="172">
        <v>1</v>
      </c>
      <c r="P17" s="178"/>
      <c r="Q17" s="172">
        <f t="shared" si="0"/>
        <v>1.1666666666666667</v>
      </c>
      <c r="R17" s="172">
        <v>1</v>
      </c>
      <c r="S17" s="172">
        <v>1</v>
      </c>
      <c r="T17" s="172">
        <v>1</v>
      </c>
      <c r="U17" s="172">
        <v>1</v>
      </c>
      <c r="V17" s="172">
        <v>1</v>
      </c>
      <c r="W17" s="175">
        <f t="shared" si="1"/>
        <v>1</v>
      </c>
      <c r="X17" s="176">
        <f t="shared" si="2"/>
        <v>1.1666666666666667</v>
      </c>
      <c r="Y17" s="75"/>
      <c r="Z17" s="75"/>
      <c r="AA17" s="75"/>
      <c r="AB17" s="324"/>
    </row>
    <row r="18" spans="1:28" ht="60" x14ac:dyDescent="0.25">
      <c r="A18" s="168"/>
      <c r="B18" s="168"/>
      <c r="C18" s="316"/>
      <c r="D18" s="177" t="s">
        <v>752</v>
      </c>
      <c r="E18" s="177" t="s">
        <v>749</v>
      </c>
      <c r="F18" s="177" t="s">
        <v>49</v>
      </c>
      <c r="G18" s="177" t="s">
        <v>708</v>
      </c>
      <c r="H18" s="118"/>
      <c r="I18" s="194" t="s">
        <v>89</v>
      </c>
      <c r="J18" s="194" t="s">
        <v>89</v>
      </c>
      <c r="K18" s="172"/>
      <c r="L18" s="172"/>
      <c r="M18" s="172"/>
      <c r="N18" s="172"/>
      <c r="O18" s="172"/>
      <c r="P18" s="178"/>
      <c r="Q18" s="172">
        <f t="shared" si="0"/>
        <v>1</v>
      </c>
      <c r="R18" s="172"/>
      <c r="S18" s="172"/>
      <c r="T18" s="172"/>
      <c r="U18" s="172"/>
      <c r="V18" s="172"/>
      <c r="W18" s="175" t="e">
        <f t="shared" si="1"/>
        <v>#DIV/0!</v>
      </c>
      <c r="X18" s="176" t="e">
        <f t="shared" si="2"/>
        <v>#DIV/0!</v>
      </c>
      <c r="Y18" s="75"/>
      <c r="Z18" s="75"/>
      <c r="AA18" s="75"/>
      <c r="AB18" s="324"/>
    </row>
    <row r="19" spans="1:28" ht="105" x14ac:dyDescent="0.25">
      <c r="A19" s="168"/>
      <c r="B19" s="168"/>
      <c r="C19" s="314" t="s">
        <v>753</v>
      </c>
      <c r="D19" s="304" t="s">
        <v>754</v>
      </c>
      <c r="E19" s="304" t="s">
        <v>755</v>
      </c>
      <c r="F19" s="177" t="s">
        <v>49</v>
      </c>
      <c r="G19" s="177" t="s">
        <v>708</v>
      </c>
      <c r="H19" s="118"/>
      <c r="I19" s="194" t="s">
        <v>89</v>
      </c>
      <c r="J19" s="194" t="s">
        <v>89</v>
      </c>
      <c r="K19" s="172"/>
      <c r="L19" s="172"/>
      <c r="M19" s="172"/>
      <c r="N19" s="172"/>
      <c r="O19" s="172"/>
      <c r="P19" s="178"/>
      <c r="Q19" s="172">
        <f t="shared" si="0"/>
        <v>1</v>
      </c>
      <c r="R19" s="172"/>
      <c r="S19" s="172"/>
      <c r="T19" s="172"/>
      <c r="U19" s="172"/>
      <c r="V19" s="172"/>
      <c r="W19" s="175" t="e">
        <f t="shared" si="1"/>
        <v>#DIV/0!</v>
      </c>
      <c r="X19" s="176" t="e">
        <f t="shared" si="2"/>
        <v>#DIV/0!</v>
      </c>
      <c r="Y19" s="75"/>
      <c r="Z19" s="75"/>
      <c r="AA19" s="75"/>
      <c r="AB19" s="324"/>
    </row>
    <row r="20" spans="1:28" ht="30" x14ac:dyDescent="0.25">
      <c r="A20" s="168"/>
      <c r="B20" s="168"/>
      <c r="C20" s="315"/>
      <c r="D20" s="177" t="s">
        <v>756</v>
      </c>
      <c r="E20" s="304" t="s">
        <v>757</v>
      </c>
      <c r="F20" s="177" t="s">
        <v>49</v>
      </c>
      <c r="G20" s="177" t="s">
        <v>708</v>
      </c>
      <c r="H20" s="118"/>
      <c r="I20" s="194" t="s">
        <v>89</v>
      </c>
      <c r="J20" s="194" t="s">
        <v>89</v>
      </c>
      <c r="K20" s="172"/>
      <c r="L20" s="172"/>
      <c r="M20" s="172"/>
      <c r="N20" s="172"/>
      <c r="O20" s="172"/>
      <c r="P20" s="178"/>
      <c r="Q20" s="172">
        <f t="shared" si="0"/>
        <v>1</v>
      </c>
      <c r="R20" s="172"/>
      <c r="S20" s="172"/>
      <c r="T20" s="172"/>
      <c r="U20" s="172"/>
      <c r="V20" s="172"/>
      <c r="W20" s="175" t="e">
        <f t="shared" si="1"/>
        <v>#DIV/0!</v>
      </c>
      <c r="X20" s="176" t="e">
        <f t="shared" si="2"/>
        <v>#DIV/0!</v>
      </c>
      <c r="Y20" s="75"/>
      <c r="Z20" s="75"/>
      <c r="AA20" s="75"/>
      <c r="AB20" s="324"/>
    </row>
    <row r="21" spans="1:28" s="313" customFormat="1" ht="120" x14ac:dyDescent="0.25">
      <c r="A21" s="168"/>
      <c r="B21" s="168"/>
      <c r="C21" s="315"/>
      <c r="D21" s="177" t="s">
        <v>758</v>
      </c>
      <c r="E21" s="177" t="s">
        <v>759</v>
      </c>
      <c r="F21" s="177" t="s">
        <v>49</v>
      </c>
      <c r="G21" s="177" t="s">
        <v>708</v>
      </c>
      <c r="H21" s="317"/>
      <c r="I21" s="180" t="s">
        <v>760</v>
      </c>
      <c r="J21" s="180" t="s">
        <v>761</v>
      </c>
      <c r="K21" s="310">
        <v>3</v>
      </c>
      <c r="L21" s="310">
        <v>2</v>
      </c>
      <c r="M21" s="310">
        <v>1</v>
      </c>
      <c r="N21" s="310">
        <v>1</v>
      </c>
      <c r="O21" s="310">
        <v>1</v>
      </c>
      <c r="P21" s="178"/>
      <c r="Q21" s="310">
        <f t="shared" si="0"/>
        <v>1.5</v>
      </c>
      <c r="R21" s="310">
        <v>3</v>
      </c>
      <c r="S21" s="310">
        <v>2</v>
      </c>
      <c r="T21" s="310">
        <v>1</v>
      </c>
      <c r="U21" s="310">
        <v>2</v>
      </c>
      <c r="V21" s="310">
        <v>1</v>
      </c>
      <c r="W21" s="311">
        <f t="shared" si="1"/>
        <v>1.8</v>
      </c>
      <c r="X21" s="121">
        <f t="shared" si="2"/>
        <v>2.7</v>
      </c>
      <c r="Y21" s="224" t="s">
        <v>773</v>
      </c>
      <c r="Z21" s="224" t="s">
        <v>41</v>
      </c>
      <c r="AA21" s="224" t="s">
        <v>41</v>
      </c>
      <c r="AB21" s="224" t="s">
        <v>41</v>
      </c>
    </row>
    <row r="22" spans="1:28" ht="30" x14ac:dyDescent="0.25">
      <c r="A22" s="168"/>
      <c r="B22" s="168"/>
      <c r="C22" s="315"/>
      <c r="D22" s="304" t="s">
        <v>762</v>
      </c>
      <c r="E22" s="304" t="s">
        <v>757</v>
      </c>
      <c r="F22" s="177" t="s">
        <v>49</v>
      </c>
      <c r="G22" s="177" t="s">
        <v>708</v>
      </c>
      <c r="H22" s="318"/>
      <c r="I22" s="180" t="s">
        <v>41</v>
      </c>
      <c r="J22" s="194" t="s">
        <v>89</v>
      </c>
      <c r="K22" s="172"/>
      <c r="L22" s="172"/>
      <c r="M22" s="172"/>
      <c r="N22" s="172"/>
      <c r="O22" s="172"/>
      <c r="P22" s="178"/>
      <c r="Q22" s="172">
        <f t="shared" si="0"/>
        <v>1</v>
      </c>
      <c r="R22" s="172"/>
      <c r="S22" s="172"/>
      <c r="T22" s="172"/>
      <c r="U22" s="172"/>
      <c r="V22" s="172"/>
      <c r="W22" s="175" t="e">
        <f t="shared" si="1"/>
        <v>#DIV/0!</v>
      </c>
      <c r="X22" s="176" t="e">
        <f t="shared" si="2"/>
        <v>#DIV/0!</v>
      </c>
      <c r="Y22" s="75"/>
      <c r="Z22" s="75"/>
      <c r="AA22" s="75"/>
      <c r="AB22" s="324"/>
    </row>
    <row r="23" spans="1:28" ht="45" x14ac:dyDescent="0.25">
      <c r="A23" s="168"/>
      <c r="B23" s="168"/>
      <c r="C23" s="315"/>
      <c r="D23" s="319" t="s">
        <v>763</v>
      </c>
      <c r="E23" s="304" t="s">
        <v>757</v>
      </c>
      <c r="F23" s="177" t="s">
        <v>49</v>
      </c>
      <c r="G23" s="177" t="s">
        <v>708</v>
      </c>
      <c r="H23" s="320"/>
      <c r="I23" s="194" t="s">
        <v>89</v>
      </c>
      <c r="J23" s="194" t="s">
        <v>89</v>
      </c>
      <c r="K23" s="172"/>
      <c r="L23" s="172"/>
      <c r="M23" s="172"/>
      <c r="N23" s="172"/>
      <c r="O23" s="172"/>
      <c r="P23" s="178"/>
      <c r="Q23" s="172">
        <f t="shared" si="0"/>
        <v>1</v>
      </c>
      <c r="R23" s="172"/>
      <c r="S23" s="172"/>
      <c r="T23" s="172"/>
      <c r="U23" s="172"/>
      <c r="V23" s="172"/>
      <c r="W23" s="175" t="e">
        <f t="shared" si="1"/>
        <v>#DIV/0!</v>
      </c>
      <c r="X23" s="176" t="e">
        <f t="shared" si="2"/>
        <v>#DIV/0!</v>
      </c>
      <c r="Y23" s="123"/>
      <c r="Z23" s="123"/>
      <c r="AA23" s="123"/>
      <c r="AB23" s="123"/>
    </row>
    <row r="24" spans="1:28" s="321" customFormat="1" ht="75" x14ac:dyDescent="0.25">
      <c r="A24" s="168"/>
      <c r="B24" s="168"/>
      <c r="C24" s="315"/>
      <c r="D24" s="224" t="s">
        <v>764</v>
      </c>
      <c r="E24" s="224" t="s">
        <v>765</v>
      </c>
      <c r="F24" s="224" t="s">
        <v>49</v>
      </c>
      <c r="G24" s="224" t="s">
        <v>708</v>
      </c>
      <c r="H24" s="295"/>
      <c r="I24" s="295" t="s">
        <v>766</v>
      </c>
      <c r="J24" s="295" t="s">
        <v>767</v>
      </c>
      <c r="K24" s="296">
        <v>2</v>
      </c>
      <c r="L24" s="296">
        <v>2</v>
      </c>
      <c r="M24" s="296">
        <v>1</v>
      </c>
      <c r="N24" s="296">
        <v>2</v>
      </c>
      <c r="O24" s="296">
        <v>1</v>
      </c>
      <c r="P24" s="178"/>
      <c r="Q24" s="296">
        <f t="shared" si="0"/>
        <v>1.5</v>
      </c>
      <c r="R24" s="296">
        <v>1</v>
      </c>
      <c r="S24" s="296">
        <v>1</v>
      </c>
      <c r="T24" s="296">
        <v>1</v>
      </c>
      <c r="U24" s="296">
        <v>1</v>
      </c>
      <c r="V24" s="296">
        <v>1</v>
      </c>
      <c r="W24" s="116">
        <f t="shared" si="1"/>
        <v>1</v>
      </c>
      <c r="X24" s="117">
        <f t="shared" si="2"/>
        <v>1.5</v>
      </c>
      <c r="Y24" s="295"/>
      <c r="Z24" s="295"/>
      <c r="AA24" s="295"/>
      <c r="AB24" s="295"/>
    </row>
    <row r="25" spans="1:28" ht="30" x14ac:dyDescent="0.25">
      <c r="A25" s="168"/>
      <c r="B25" s="168"/>
      <c r="C25" s="315"/>
      <c r="D25" s="304" t="s">
        <v>768</v>
      </c>
      <c r="E25" s="304" t="s">
        <v>757</v>
      </c>
      <c r="F25" s="177" t="s">
        <v>49</v>
      </c>
      <c r="G25" s="177" t="s">
        <v>708</v>
      </c>
      <c r="H25" s="118"/>
      <c r="I25" s="194" t="s">
        <v>89</v>
      </c>
      <c r="J25" s="194" t="s">
        <v>89</v>
      </c>
      <c r="K25" s="172"/>
      <c r="L25" s="172"/>
      <c r="M25" s="172"/>
      <c r="N25" s="172"/>
      <c r="O25" s="172"/>
      <c r="P25" s="178"/>
      <c r="Q25" s="172">
        <f t="shared" si="0"/>
        <v>1</v>
      </c>
      <c r="R25" s="172"/>
      <c r="S25" s="172"/>
      <c r="T25" s="172"/>
      <c r="U25" s="172"/>
      <c r="V25" s="172"/>
      <c r="W25" s="175" t="e">
        <f t="shared" si="1"/>
        <v>#DIV/0!</v>
      </c>
      <c r="X25" s="176" t="e">
        <f t="shared" si="2"/>
        <v>#DIV/0!</v>
      </c>
      <c r="Y25" s="123"/>
      <c r="Z25" s="123"/>
      <c r="AA25" s="123"/>
      <c r="AB25" s="123"/>
    </row>
    <row r="26" spans="1:28" ht="30" x14ac:dyDescent="0.25">
      <c r="A26" s="168"/>
      <c r="B26" s="168"/>
      <c r="C26" s="315"/>
      <c r="D26" s="75" t="s">
        <v>769</v>
      </c>
      <c r="E26" s="304" t="s">
        <v>757</v>
      </c>
      <c r="F26" s="177" t="s">
        <v>49</v>
      </c>
      <c r="G26" s="177" t="s">
        <v>708</v>
      </c>
      <c r="H26" s="118"/>
      <c r="I26" s="194" t="s">
        <v>89</v>
      </c>
      <c r="J26" s="194" t="s">
        <v>89</v>
      </c>
      <c r="K26" s="172"/>
      <c r="L26" s="172"/>
      <c r="M26" s="172"/>
      <c r="N26" s="172"/>
      <c r="O26" s="172"/>
      <c r="P26" s="178"/>
      <c r="Q26" s="172">
        <f t="shared" si="0"/>
        <v>1</v>
      </c>
      <c r="R26" s="172"/>
      <c r="S26" s="172"/>
      <c r="T26" s="172"/>
      <c r="U26" s="172"/>
      <c r="V26" s="172"/>
      <c r="W26" s="175" t="e">
        <f t="shared" si="1"/>
        <v>#DIV/0!</v>
      </c>
      <c r="X26" s="176" t="e">
        <f t="shared" si="2"/>
        <v>#DIV/0!</v>
      </c>
      <c r="Y26" s="123"/>
      <c r="Z26" s="123"/>
      <c r="AA26" s="123"/>
      <c r="AB26" s="123"/>
    </row>
    <row r="27" spans="1:28" ht="45" x14ac:dyDescent="0.25">
      <c r="A27" s="168"/>
      <c r="B27" s="168"/>
      <c r="C27" s="315"/>
      <c r="D27" s="75" t="s">
        <v>770</v>
      </c>
      <c r="E27" s="304" t="s">
        <v>757</v>
      </c>
      <c r="F27" s="177" t="s">
        <v>49</v>
      </c>
      <c r="G27" s="177" t="s">
        <v>708</v>
      </c>
      <c r="H27" s="118"/>
      <c r="I27" s="194" t="s">
        <v>89</v>
      </c>
      <c r="J27" s="194" t="s">
        <v>89</v>
      </c>
      <c r="K27" s="172"/>
      <c r="L27" s="172"/>
      <c r="M27" s="172"/>
      <c r="N27" s="172"/>
      <c r="O27" s="172"/>
      <c r="P27" s="178"/>
      <c r="Q27" s="172">
        <f t="shared" si="0"/>
        <v>1</v>
      </c>
      <c r="R27" s="172"/>
      <c r="S27" s="172"/>
      <c r="T27" s="172"/>
      <c r="U27" s="172"/>
      <c r="V27" s="172"/>
      <c r="W27" s="175" t="e">
        <f t="shared" si="1"/>
        <v>#DIV/0!</v>
      </c>
      <c r="X27" s="322" t="e">
        <f t="shared" si="2"/>
        <v>#DIV/0!</v>
      </c>
      <c r="Y27" s="123"/>
      <c r="Z27" s="123"/>
      <c r="AA27" s="123"/>
      <c r="AB27" s="123"/>
    </row>
    <row r="28" spans="1:28" ht="60.75" thickBot="1" x14ac:dyDescent="0.3">
      <c r="A28" s="168"/>
      <c r="B28" s="168"/>
      <c r="C28" s="316"/>
      <c r="D28" s="304" t="s">
        <v>771</v>
      </c>
      <c r="E28" s="304" t="s">
        <v>757</v>
      </c>
      <c r="F28" s="177" t="s">
        <v>49</v>
      </c>
      <c r="G28" s="177" t="s">
        <v>708</v>
      </c>
      <c r="H28" s="304" t="s">
        <v>772</v>
      </c>
      <c r="I28" s="180" t="s">
        <v>41</v>
      </c>
      <c r="J28" s="194" t="s">
        <v>89</v>
      </c>
      <c r="K28" s="172"/>
      <c r="L28" s="172"/>
      <c r="M28" s="172"/>
      <c r="N28" s="172"/>
      <c r="O28" s="172"/>
      <c r="P28" s="191"/>
      <c r="Q28" s="172">
        <f t="shared" si="0"/>
        <v>1</v>
      </c>
      <c r="R28" s="172"/>
      <c r="S28" s="172"/>
      <c r="T28" s="172"/>
      <c r="U28" s="172"/>
      <c r="V28" s="172"/>
      <c r="W28" s="175" t="e">
        <f t="shared" si="1"/>
        <v>#DIV/0!</v>
      </c>
      <c r="X28" s="323" t="e">
        <f t="shared" si="2"/>
        <v>#DIV/0!</v>
      </c>
      <c r="Y28" s="123"/>
      <c r="Z28" s="123"/>
      <c r="AA28" s="123"/>
      <c r="AB28" s="123"/>
    </row>
    <row r="29" spans="1:28" ht="15.75" thickBot="1" x14ac:dyDescent="0.3"/>
    <row r="30" spans="1:28" ht="15.95" customHeight="1" x14ac:dyDescent="0.25">
      <c r="A30" s="5" t="s">
        <v>113</v>
      </c>
      <c r="B30" s="6"/>
      <c r="C30" s="6"/>
      <c r="D30" s="6"/>
      <c r="E30" s="6"/>
      <c r="F30" s="6"/>
      <c r="G30" s="6"/>
      <c r="H30" s="6"/>
      <c r="I30" s="6"/>
      <c r="J30" s="6"/>
      <c r="K30" s="6"/>
      <c r="L30" s="6"/>
      <c r="M30" s="6"/>
      <c r="N30" s="6"/>
      <c r="O30" s="6"/>
      <c r="P30" s="7"/>
    </row>
    <row r="31" spans="1:28" ht="15.95" customHeight="1" x14ac:dyDescent="0.25">
      <c r="A31" s="2"/>
      <c r="B31" s="3"/>
      <c r="C31" s="3"/>
      <c r="D31" s="3"/>
      <c r="E31" s="3"/>
      <c r="F31" s="3"/>
      <c r="G31" s="3"/>
      <c r="H31" s="3"/>
      <c r="I31" s="3"/>
      <c r="J31" s="3"/>
      <c r="K31" s="3"/>
      <c r="L31" s="3"/>
      <c r="M31" s="3"/>
      <c r="N31" s="3"/>
      <c r="O31" s="3"/>
      <c r="P31" s="4"/>
    </row>
    <row r="32" spans="1:28" ht="15.95" customHeight="1" x14ac:dyDescent="0.25">
      <c r="A32" s="8" t="s">
        <v>114</v>
      </c>
      <c r="B32" s="9"/>
      <c r="C32" s="9"/>
      <c r="D32" s="9"/>
      <c r="E32" s="9"/>
      <c r="F32" s="9"/>
      <c r="G32" s="9"/>
      <c r="H32" s="9"/>
      <c r="I32" s="9"/>
      <c r="J32" s="9"/>
      <c r="K32" s="9"/>
      <c r="L32" s="9"/>
      <c r="M32" s="9"/>
      <c r="N32" s="9"/>
      <c r="O32" s="9"/>
      <c r="P32" s="10"/>
    </row>
    <row r="33" spans="1:16" ht="15.95" customHeight="1" x14ac:dyDescent="0.25">
      <c r="A33" s="2"/>
      <c r="B33" s="3"/>
      <c r="C33" s="3"/>
      <c r="D33" s="3"/>
      <c r="E33" s="3"/>
      <c r="F33" s="3"/>
      <c r="G33" s="3"/>
      <c r="H33" s="3"/>
      <c r="I33" s="3"/>
      <c r="J33" s="3"/>
      <c r="K33" s="3"/>
      <c r="L33" s="3"/>
      <c r="M33" s="3"/>
      <c r="N33" s="3"/>
      <c r="O33" s="3"/>
      <c r="P33" s="4"/>
    </row>
    <row r="34" spans="1:16" ht="15.95" customHeight="1" x14ac:dyDescent="0.25">
      <c r="A34" s="8" t="s">
        <v>115</v>
      </c>
      <c r="B34" s="9"/>
      <c r="C34" s="9"/>
      <c r="D34" s="9"/>
      <c r="E34" s="9"/>
      <c r="F34" s="9"/>
      <c r="G34" s="9"/>
      <c r="H34" s="9"/>
      <c r="I34" s="9"/>
      <c r="J34" s="9"/>
      <c r="K34" s="9"/>
      <c r="L34" s="9"/>
      <c r="M34" s="9"/>
      <c r="N34" s="9"/>
      <c r="O34" s="9"/>
      <c r="P34" s="10"/>
    </row>
    <row r="35" spans="1:16" ht="15.95" customHeight="1" x14ac:dyDescent="0.25">
      <c r="A35" s="2"/>
      <c r="B35" s="3"/>
      <c r="C35" s="3"/>
      <c r="D35" s="3"/>
      <c r="E35" s="3"/>
      <c r="F35" s="3"/>
      <c r="G35" s="3"/>
      <c r="H35" s="3"/>
      <c r="I35" s="3"/>
      <c r="J35" s="3"/>
      <c r="K35" s="3"/>
      <c r="L35" s="3"/>
      <c r="M35" s="3"/>
      <c r="N35" s="3"/>
      <c r="O35" s="3"/>
      <c r="P35" s="4"/>
    </row>
    <row r="36" spans="1:16" ht="15.95" customHeight="1" x14ac:dyDescent="0.25">
      <c r="A36" s="8" t="s">
        <v>116</v>
      </c>
      <c r="B36" s="9"/>
      <c r="C36" s="9"/>
      <c r="D36" s="9"/>
      <c r="E36" s="9"/>
      <c r="F36" s="9"/>
      <c r="G36" s="9"/>
      <c r="H36" s="9"/>
      <c r="I36" s="9"/>
      <c r="J36" s="9"/>
      <c r="K36" s="9"/>
      <c r="L36" s="9"/>
      <c r="M36" s="9"/>
      <c r="N36" s="9"/>
      <c r="O36" s="9"/>
      <c r="P36" s="10"/>
    </row>
    <row r="37" spans="1:16" ht="15.95" customHeight="1" x14ac:dyDescent="0.25">
      <c r="A37" s="2"/>
      <c r="B37" s="3"/>
      <c r="C37" s="3"/>
      <c r="D37" s="3"/>
      <c r="E37" s="3"/>
      <c r="F37" s="3"/>
      <c r="G37" s="3"/>
      <c r="H37" s="3"/>
      <c r="I37" s="3"/>
      <c r="J37" s="3"/>
      <c r="K37" s="3"/>
      <c r="L37" s="3"/>
      <c r="M37" s="3"/>
      <c r="N37" s="3"/>
      <c r="O37" s="3"/>
      <c r="P37" s="4"/>
    </row>
    <row r="38" spans="1:16" ht="15.75" thickBot="1" x14ac:dyDescent="0.3">
      <c r="A38" s="11" t="s">
        <v>117</v>
      </c>
      <c r="B38" s="12"/>
      <c r="C38" s="12"/>
      <c r="D38" s="12"/>
      <c r="E38" s="12"/>
      <c r="F38" s="12"/>
      <c r="G38" s="12"/>
      <c r="H38" s="12"/>
      <c r="I38" s="12"/>
      <c r="J38" s="12"/>
      <c r="K38" s="12"/>
      <c r="L38" s="12"/>
      <c r="M38" s="12"/>
      <c r="N38" s="12"/>
      <c r="O38" s="12"/>
      <c r="P38" s="13"/>
    </row>
  </sheetData>
  <mergeCells count="18">
    <mergeCell ref="A36:P36"/>
    <mergeCell ref="A38:P38"/>
    <mergeCell ref="C13:C15"/>
    <mergeCell ref="C16:C18"/>
    <mergeCell ref="C19:C28"/>
    <mergeCell ref="A30:P30"/>
    <mergeCell ref="A32:P32"/>
    <mergeCell ref="A34:P34"/>
    <mergeCell ref="A1:H1"/>
    <mergeCell ref="I1:J1"/>
    <mergeCell ref="K1:Q1"/>
    <mergeCell ref="R1:W1"/>
    <mergeCell ref="Y1:AB1"/>
    <mergeCell ref="A3:A28"/>
    <mergeCell ref="B3:B28"/>
    <mergeCell ref="C3:C4"/>
    <mergeCell ref="P3:P28"/>
    <mergeCell ref="C6:C1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8"/>
  <sheetViews>
    <sheetView zoomScale="55" zoomScaleNormal="55" workbookViewId="0">
      <selection activeCell="X15" sqref="X15"/>
    </sheetView>
  </sheetViews>
  <sheetFormatPr defaultColWidth="16" defaultRowHeight="15" x14ac:dyDescent="0.25"/>
  <cols>
    <col min="3" max="3" width="16" style="190"/>
    <col min="17" max="17" width="16" style="357"/>
    <col min="19" max="19" width="16" style="358"/>
    <col min="23" max="23" width="16" style="358"/>
    <col min="24" max="24" width="16" style="359"/>
  </cols>
  <sheetData>
    <row r="1" spans="1:28" s="197" customFormat="1" ht="21.75" thickBot="1" x14ac:dyDescent="0.4">
      <c r="A1" s="325" t="s">
        <v>0</v>
      </c>
      <c r="B1" s="326"/>
      <c r="C1" s="326"/>
      <c r="D1" s="326"/>
      <c r="E1" s="326"/>
      <c r="F1" s="326"/>
      <c r="G1" s="326"/>
      <c r="H1" s="327"/>
      <c r="I1" s="328" t="s">
        <v>1</v>
      </c>
      <c r="J1" s="329"/>
      <c r="K1" s="330" t="s">
        <v>2</v>
      </c>
      <c r="L1" s="331"/>
      <c r="M1" s="331"/>
      <c r="N1" s="331"/>
      <c r="O1" s="331"/>
      <c r="P1" s="331"/>
      <c r="Q1" s="332"/>
      <c r="R1" s="17" t="s">
        <v>3</v>
      </c>
      <c r="S1" s="17"/>
      <c r="T1" s="17"/>
      <c r="U1" s="17"/>
      <c r="V1" s="17"/>
      <c r="W1" s="17"/>
      <c r="X1" s="333"/>
      <c r="Y1" s="19" t="s">
        <v>4</v>
      </c>
      <c r="Z1" s="19"/>
      <c r="AA1" s="19"/>
      <c r="AB1" s="19"/>
    </row>
    <row r="2" spans="1:28" ht="94.5" x14ac:dyDescent="0.25">
      <c r="A2" s="21" t="s">
        <v>5</v>
      </c>
      <c r="B2" s="21" t="s">
        <v>6</v>
      </c>
      <c r="C2" s="22" t="s">
        <v>7</v>
      </c>
      <c r="D2" s="22" t="s">
        <v>8</v>
      </c>
      <c r="E2" s="21" t="s">
        <v>9</v>
      </c>
      <c r="F2" s="23" t="s">
        <v>10</v>
      </c>
      <c r="G2" s="23" t="s">
        <v>11</v>
      </c>
      <c r="H2" s="21" t="s">
        <v>12</v>
      </c>
      <c r="I2" s="21" t="s">
        <v>13</v>
      </c>
      <c r="J2" s="21" t="s">
        <v>14</v>
      </c>
      <c r="K2" s="21" t="s">
        <v>15</v>
      </c>
      <c r="L2" s="21" t="s">
        <v>16</v>
      </c>
      <c r="M2" s="21" t="s">
        <v>17</v>
      </c>
      <c r="N2" s="21" t="s">
        <v>18</v>
      </c>
      <c r="O2" s="21" t="s">
        <v>19</v>
      </c>
      <c r="P2" s="21" t="s">
        <v>20</v>
      </c>
      <c r="Q2" s="23" t="s">
        <v>21</v>
      </c>
      <c r="R2" s="21" t="s">
        <v>22</v>
      </c>
      <c r="S2" s="21" t="s">
        <v>23</v>
      </c>
      <c r="T2" s="21" t="s">
        <v>24</v>
      </c>
      <c r="U2" s="21" t="s">
        <v>25</v>
      </c>
      <c r="V2" s="21" t="s">
        <v>26</v>
      </c>
      <c r="W2" s="25" t="s">
        <v>27</v>
      </c>
      <c r="X2" s="334" t="s">
        <v>28</v>
      </c>
      <c r="Y2" s="21" t="s">
        <v>29</v>
      </c>
      <c r="Z2" s="21" t="s">
        <v>30</v>
      </c>
      <c r="AA2" s="21" t="s">
        <v>31</v>
      </c>
      <c r="AB2" s="21" t="s">
        <v>32</v>
      </c>
    </row>
    <row r="3" spans="1:28" ht="60" hidden="1" x14ac:dyDescent="0.25">
      <c r="A3" s="335" t="s">
        <v>33</v>
      </c>
      <c r="B3" s="336" t="s">
        <v>774</v>
      </c>
      <c r="C3" s="177" t="s">
        <v>413</v>
      </c>
      <c r="D3" s="177" t="s">
        <v>775</v>
      </c>
      <c r="E3" s="177" t="s">
        <v>776</v>
      </c>
      <c r="F3" s="169" t="s">
        <v>38</v>
      </c>
      <c r="G3" s="169"/>
      <c r="H3" s="169"/>
      <c r="I3" s="114" t="s">
        <v>777</v>
      </c>
      <c r="J3" s="114" t="s">
        <v>778</v>
      </c>
      <c r="K3" s="95">
        <v>2</v>
      </c>
      <c r="L3" s="95">
        <v>2</v>
      </c>
      <c r="M3" s="95">
        <v>2</v>
      </c>
      <c r="N3" s="95">
        <v>2</v>
      </c>
      <c r="O3" s="95" t="s">
        <v>41</v>
      </c>
      <c r="P3" s="337"/>
      <c r="Q3" s="338">
        <f>AVERAGE(K3:O3,$P$3)</f>
        <v>2</v>
      </c>
      <c r="R3" s="338">
        <v>1</v>
      </c>
      <c r="S3" s="338">
        <v>2</v>
      </c>
      <c r="T3" s="338">
        <v>2</v>
      </c>
      <c r="U3" s="338">
        <v>2</v>
      </c>
      <c r="V3" s="338">
        <v>4</v>
      </c>
      <c r="W3" s="339">
        <f>AVERAGE(R3:V3)</f>
        <v>2.2000000000000002</v>
      </c>
      <c r="X3" s="340">
        <f>(Q3*W3)</f>
        <v>4.4000000000000004</v>
      </c>
      <c r="Y3" s="118"/>
      <c r="Z3" s="118"/>
      <c r="AA3" s="118"/>
      <c r="AB3" s="118"/>
    </row>
    <row r="4" spans="1:28" ht="60" hidden="1" x14ac:dyDescent="0.25">
      <c r="A4" s="341"/>
      <c r="B4" s="266"/>
      <c r="C4" s="335" t="s">
        <v>57</v>
      </c>
      <c r="D4" s="177" t="s">
        <v>779</v>
      </c>
      <c r="E4" s="177" t="s">
        <v>780</v>
      </c>
      <c r="F4" s="169" t="s">
        <v>49</v>
      </c>
      <c r="G4" s="169" t="s">
        <v>50</v>
      </c>
      <c r="H4" s="169" t="s">
        <v>781</v>
      </c>
      <c r="I4" s="114" t="s">
        <v>782</v>
      </c>
      <c r="J4" s="114" t="s">
        <v>61</v>
      </c>
      <c r="K4" s="95">
        <v>1</v>
      </c>
      <c r="L4" s="95">
        <v>1</v>
      </c>
      <c r="M4" s="95">
        <v>2</v>
      </c>
      <c r="N4" s="95">
        <v>1</v>
      </c>
      <c r="O4" s="95" t="s">
        <v>41</v>
      </c>
      <c r="P4" s="342"/>
      <c r="Q4" s="338">
        <f t="shared" ref="Q4:Q28" si="0">AVERAGE(K4:O4,$P$3)</f>
        <v>1.25</v>
      </c>
      <c r="R4" s="338">
        <v>1</v>
      </c>
      <c r="S4" s="338">
        <v>2</v>
      </c>
      <c r="T4" s="338">
        <v>2</v>
      </c>
      <c r="U4" s="338">
        <v>2</v>
      </c>
      <c r="V4" s="338">
        <v>4</v>
      </c>
      <c r="W4" s="339">
        <f t="shared" ref="W4:W28" si="1">AVERAGE(Q4:V4)</f>
        <v>2.0416666666666665</v>
      </c>
      <c r="X4" s="340">
        <f t="shared" ref="X4:X28" si="2">(Q4*W4)</f>
        <v>2.552083333333333</v>
      </c>
      <c r="Y4" s="118"/>
      <c r="Z4" s="118"/>
      <c r="AA4" s="118"/>
      <c r="AB4" s="118"/>
    </row>
    <row r="5" spans="1:28" ht="102" hidden="1" x14ac:dyDescent="0.25">
      <c r="A5" s="341"/>
      <c r="B5" s="266"/>
      <c r="C5" s="341"/>
      <c r="D5" s="177" t="s">
        <v>783</v>
      </c>
      <c r="E5" s="177" t="s">
        <v>415</v>
      </c>
      <c r="F5" s="169" t="s">
        <v>49</v>
      </c>
      <c r="G5" s="169" t="s">
        <v>50</v>
      </c>
      <c r="H5" s="169" t="s">
        <v>781</v>
      </c>
      <c r="I5" s="114" t="s">
        <v>784</v>
      </c>
      <c r="J5" s="114" t="s">
        <v>785</v>
      </c>
      <c r="K5" s="95">
        <v>2</v>
      </c>
      <c r="L5" s="95">
        <v>2</v>
      </c>
      <c r="M5" s="95">
        <v>2</v>
      </c>
      <c r="N5" s="95">
        <v>2</v>
      </c>
      <c r="O5" s="95" t="s">
        <v>41</v>
      </c>
      <c r="P5" s="342"/>
      <c r="Q5" s="338">
        <f t="shared" si="0"/>
        <v>2</v>
      </c>
      <c r="R5" s="338">
        <v>1</v>
      </c>
      <c r="S5" s="338">
        <v>2</v>
      </c>
      <c r="T5" s="338">
        <v>2</v>
      </c>
      <c r="U5" s="338">
        <v>2</v>
      </c>
      <c r="V5" s="338">
        <v>4</v>
      </c>
      <c r="W5" s="339">
        <f t="shared" si="1"/>
        <v>2.1666666666666665</v>
      </c>
      <c r="X5" s="340">
        <f t="shared" si="2"/>
        <v>4.333333333333333</v>
      </c>
      <c r="Y5" s="118"/>
      <c r="Z5" s="118"/>
      <c r="AA5" s="118"/>
      <c r="AB5" s="118"/>
    </row>
    <row r="6" spans="1:28" ht="102" hidden="1" x14ac:dyDescent="0.25">
      <c r="A6" s="341"/>
      <c r="B6" s="266"/>
      <c r="C6" s="341"/>
      <c r="D6" s="177" t="s">
        <v>786</v>
      </c>
      <c r="E6" s="177" t="s">
        <v>787</v>
      </c>
      <c r="F6" s="169" t="s">
        <v>49</v>
      </c>
      <c r="G6" s="169" t="s">
        <v>50</v>
      </c>
      <c r="H6" s="169"/>
      <c r="I6" s="114" t="s">
        <v>788</v>
      </c>
      <c r="J6" s="114" t="s">
        <v>789</v>
      </c>
      <c r="K6" s="95">
        <v>2</v>
      </c>
      <c r="L6" s="95">
        <v>2</v>
      </c>
      <c r="M6" s="95">
        <v>2</v>
      </c>
      <c r="N6" s="95">
        <v>2</v>
      </c>
      <c r="O6" s="95" t="s">
        <v>41</v>
      </c>
      <c r="P6" s="342"/>
      <c r="Q6" s="338">
        <f t="shared" si="0"/>
        <v>2</v>
      </c>
      <c r="R6" s="338">
        <v>1</v>
      </c>
      <c r="S6" s="338">
        <v>2</v>
      </c>
      <c r="T6" s="338">
        <v>2</v>
      </c>
      <c r="U6" s="338">
        <v>2</v>
      </c>
      <c r="V6" s="338">
        <v>4</v>
      </c>
      <c r="W6" s="339">
        <f t="shared" si="1"/>
        <v>2.1666666666666665</v>
      </c>
      <c r="X6" s="340">
        <f t="shared" si="2"/>
        <v>4.333333333333333</v>
      </c>
      <c r="Y6" s="118"/>
      <c r="Z6" s="118"/>
      <c r="AA6" s="118"/>
      <c r="AB6" s="118"/>
    </row>
    <row r="7" spans="1:28" ht="114.75" hidden="1" x14ac:dyDescent="0.25">
      <c r="A7" s="341"/>
      <c r="B7" s="266"/>
      <c r="C7" s="341"/>
      <c r="D7" s="177" t="s">
        <v>790</v>
      </c>
      <c r="E7" s="177" t="s">
        <v>791</v>
      </c>
      <c r="F7" s="169" t="s">
        <v>49</v>
      </c>
      <c r="G7" s="169" t="s">
        <v>50</v>
      </c>
      <c r="H7" s="169"/>
      <c r="I7" s="114" t="s">
        <v>792</v>
      </c>
      <c r="J7" s="114" t="s">
        <v>793</v>
      </c>
      <c r="K7" s="95">
        <v>2</v>
      </c>
      <c r="L7" s="95">
        <v>1</v>
      </c>
      <c r="M7" s="95">
        <v>2</v>
      </c>
      <c r="N7" s="95">
        <v>2</v>
      </c>
      <c r="O7" s="95" t="s">
        <v>41</v>
      </c>
      <c r="P7" s="342"/>
      <c r="Q7" s="338">
        <f t="shared" si="0"/>
        <v>1.75</v>
      </c>
      <c r="R7" s="338">
        <v>1</v>
      </c>
      <c r="S7" s="338">
        <v>2</v>
      </c>
      <c r="T7" s="338">
        <v>2</v>
      </c>
      <c r="U7" s="338">
        <v>2</v>
      </c>
      <c r="V7" s="338">
        <v>4</v>
      </c>
      <c r="W7" s="339">
        <f t="shared" si="1"/>
        <v>2.125</v>
      </c>
      <c r="X7" s="340">
        <f t="shared" si="2"/>
        <v>3.71875</v>
      </c>
      <c r="Y7" s="118"/>
      <c r="Z7" s="118"/>
      <c r="AA7" s="118"/>
      <c r="AB7" s="118"/>
    </row>
    <row r="8" spans="1:28" ht="51" hidden="1" x14ac:dyDescent="0.25">
      <c r="A8" s="341"/>
      <c r="B8" s="266"/>
      <c r="C8" s="341"/>
      <c r="D8" s="177" t="s">
        <v>794</v>
      </c>
      <c r="E8" s="177" t="s">
        <v>787</v>
      </c>
      <c r="F8" s="169" t="s">
        <v>49</v>
      </c>
      <c r="G8" s="169" t="s">
        <v>50</v>
      </c>
      <c r="H8" s="169"/>
      <c r="I8" s="114" t="s">
        <v>795</v>
      </c>
      <c r="J8" s="114" t="s">
        <v>796</v>
      </c>
      <c r="K8" s="95">
        <v>1</v>
      </c>
      <c r="L8" s="95">
        <v>1</v>
      </c>
      <c r="M8" s="95">
        <v>2</v>
      </c>
      <c r="N8" s="95">
        <v>1</v>
      </c>
      <c r="O8" s="95" t="s">
        <v>41</v>
      </c>
      <c r="P8" s="342"/>
      <c r="Q8" s="338">
        <f t="shared" si="0"/>
        <v>1.25</v>
      </c>
      <c r="R8" s="338">
        <v>1</v>
      </c>
      <c r="S8" s="338">
        <v>2</v>
      </c>
      <c r="T8" s="338">
        <v>2</v>
      </c>
      <c r="U8" s="338">
        <v>2</v>
      </c>
      <c r="V8" s="338">
        <v>4</v>
      </c>
      <c r="W8" s="339">
        <f t="shared" si="1"/>
        <v>2.0416666666666665</v>
      </c>
      <c r="X8" s="340">
        <f t="shared" si="2"/>
        <v>2.552083333333333</v>
      </c>
      <c r="Y8" s="118"/>
      <c r="Z8" s="118"/>
      <c r="AA8" s="118"/>
      <c r="AB8" s="118"/>
    </row>
    <row r="9" spans="1:28" ht="30" hidden="1" x14ac:dyDescent="0.25">
      <c r="A9" s="341"/>
      <c r="B9" s="266"/>
      <c r="C9" s="341"/>
      <c r="D9" s="177" t="s">
        <v>797</v>
      </c>
      <c r="E9" s="177" t="s">
        <v>798</v>
      </c>
      <c r="F9" s="169" t="s">
        <v>49</v>
      </c>
      <c r="G9" s="169" t="s">
        <v>50</v>
      </c>
      <c r="H9" s="169"/>
      <c r="I9" s="96" t="s">
        <v>41</v>
      </c>
      <c r="J9" s="96" t="s">
        <v>41</v>
      </c>
      <c r="K9" s="96" t="s">
        <v>41</v>
      </c>
      <c r="L9" s="96" t="s">
        <v>41</v>
      </c>
      <c r="M9" s="96" t="s">
        <v>41</v>
      </c>
      <c r="N9" s="96" t="s">
        <v>41</v>
      </c>
      <c r="O9" s="96" t="s">
        <v>41</v>
      </c>
      <c r="P9" s="342"/>
      <c r="Q9" s="338" t="e">
        <f t="shared" si="0"/>
        <v>#DIV/0!</v>
      </c>
      <c r="R9" s="338" t="s">
        <v>41</v>
      </c>
      <c r="S9" s="338" t="s">
        <v>41</v>
      </c>
      <c r="T9" s="338" t="s">
        <v>41</v>
      </c>
      <c r="U9" s="338" t="s">
        <v>41</v>
      </c>
      <c r="V9" s="338" t="s">
        <v>41</v>
      </c>
      <c r="W9" s="339" t="e">
        <f t="shared" si="1"/>
        <v>#DIV/0!</v>
      </c>
      <c r="X9" s="340" t="e">
        <f t="shared" si="2"/>
        <v>#DIV/0!</v>
      </c>
      <c r="Y9" s="118"/>
      <c r="Z9" s="118"/>
      <c r="AA9" s="118"/>
      <c r="AB9" s="118"/>
    </row>
    <row r="10" spans="1:28" ht="45" hidden="1" x14ac:dyDescent="0.25">
      <c r="A10" s="341"/>
      <c r="B10" s="266"/>
      <c r="C10" s="341"/>
      <c r="D10" s="177" t="s">
        <v>799</v>
      </c>
      <c r="E10" s="169" t="s">
        <v>77</v>
      </c>
      <c r="F10" s="169" t="s">
        <v>49</v>
      </c>
      <c r="G10" s="169" t="s">
        <v>247</v>
      </c>
      <c r="H10" s="169"/>
      <c r="I10" s="96" t="s">
        <v>41</v>
      </c>
      <c r="J10" s="96" t="s">
        <v>41</v>
      </c>
      <c r="K10" s="96" t="s">
        <v>41</v>
      </c>
      <c r="L10" s="96" t="s">
        <v>41</v>
      </c>
      <c r="M10" s="96" t="s">
        <v>41</v>
      </c>
      <c r="N10" s="96" t="s">
        <v>41</v>
      </c>
      <c r="O10" s="96" t="s">
        <v>41</v>
      </c>
      <c r="P10" s="342"/>
      <c r="Q10" s="338" t="e">
        <f t="shared" si="0"/>
        <v>#DIV/0!</v>
      </c>
      <c r="R10" s="338" t="s">
        <v>41</v>
      </c>
      <c r="S10" s="338" t="s">
        <v>41</v>
      </c>
      <c r="T10" s="338" t="s">
        <v>41</v>
      </c>
      <c r="U10" s="338" t="s">
        <v>41</v>
      </c>
      <c r="V10" s="338" t="s">
        <v>41</v>
      </c>
      <c r="W10" s="339" t="e">
        <f t="shared" si="1"/>
        <v>#DIV/0!</v>
      </c>
      <c r="X10" s="340" t="e">
        <f t="shared" si="2"/>
        <v>#DIV/0!</v>
      </c>
      <c r="Y10" s="118"/>
      <c r="Z10" s="118"/>
      <c r="AA10" s="118"/>
      <c r="AB10" s="118"/>
    </row>
    <row r="11" spans="1:28" ht="45" hidden="1" x14ac:dyDescent="0.25">
      <c r="A11" s="341"/>
      <c r="B11" s="266"/>
      <c r="C11" s="341"/>
      <c r="D11" s="177" t="s">
        <v>800</v>
      </c>
      <c r="E11" s="169" t="s">
        <v>801</v>
      </c>
      <c r="F11" s="169" t="s">
        <v>49</v>
      </c>
      <c r="G11" s="169" t="s">
        <v>50</v>
      </c>
      <c r="H11" s="169"/>
      <c r="I11" s="96" t="s">
        <v>41</v>
      </c>
      <c r="J11" s="96" t="s">
        <v>41</v>
      </c>
      <c r="K11" s="96" t="s">
        <v>41</v>
      </c>
      <c r="L11" s="96" t="s">
        <v>41</v>
      </c>
      <c r="M11" s="96" t="s">
        <v>41</v>
      </c>
      <c r="N11" s="96" t="s">
        <v>41</v>
      </c>
      <c r="O11" s="96" t="s">
        <v>41</v>
      </c>
      <c r="P11" s="342"/>
      <c r="Q11" s="338" t="e">
        <f t="shared" si="0"/>
        <v>#DIV/0!</v>
      </c>
      <c r="R11" s="338" t="s">
        <v>41</v>
      </c>
      <c r="S11" s="338" t="s">
        <v>41</v>
      </c>
      <c r="T11" s="338" t="s">
        <v>41</v>
      </c>
      <c r="U11" s="338" t="s">
        <v>41</v>
      </c>
      <c r="V11" s="338" t="s">
        <v>41</v>
      </c>
      <c r="W11" s="339" t="e">
        <f t="shared" si="1"/>
        <v>#DIV/0!</v>
      </c>
      <c r="X11" s="340" t="e">
        <f t="shared" si="2"/>
        <v>#DIV/0!</v>
      </c>
      <c r="Y11" s="118"/>
      <c r="Z11" s="118"/>
      <c r="AA11" s="118"/>
      <c r="AB11" s="118"/>
    </row>
    <row r="12" spans="1:28" s="188" customFormat="1" ht="255" x14ac:dyDescent="0.25">
      <c r="A12" s="341"/>
      <c r="B12" s="266"/>
      <c r="C12" s="341"/>
      <c r="D12" s="343" t="s">
        <v>802</v>
      </c>
      <c r="E12" s="184" t="s">
        <v>791</v>
      </c>
      <c r="F12" s="184" t="s">
        <v>49</v>
      </c>
      <c r="G12" s="184" t="s">
        <v>50</v>
      </c>
      <c r="H12" s="184" t="s">
        <v>781</v>
      </c>
      <c r="I12" s="96" t="s">
        <v>803</v>
      </c>
      <c r="J12" s="96" t="s">
        <v>804</v>
      </c>
      <c r="K12" s="95">
        <v>4</v>
      </c>
      <c r="L12" s="95">
        <v>2</v>
      </c>
      <c r="M12" s="95">
        <v>2</v>
      </c>
      <c r="N12" s="95">
        <v>3</v>
      </c>
      <c r="O12" s="96" t="s">
        <v>41</v>
      </c>
      <c r="P12" s="342"/>
      <c r="Q12" s="338">
        <f t="shared" si="0"/>
        <v>2.75</v>
      </c>
      <c r="R12" s="338">
        <v>1</v>
      </c>
      <c r="S12" s="338">
        <v>2</v>
      </c>
      <c r="T12" s="338">
        <v>2</v>
      </c>
      <c r="U12" s="338">
        <v>2</v>
      </c>
      <c r="V12" s="338">
        <v>4</v>
      </c>
      <c r="W12" s="339">
        <f t="shared" si="1"/>
        <v>2.2916666666666665</v>
      </c>
      <c r="X12" s="340">
        <f t="shared" si="2"/>
        <v>6.302083333333333</v>
      </c>
      <c r="Y12" s="267" t="s">
        <v>805</v>
      </c>
      <c r="Z12" s="267" t="s">
        <v>806</v>
      </c>
      <c r="AA12" s="267" t="s">
        <v>807</v>
      </c>
      <c r="AB12" s="287" t="s">
        <v>808</v>
      </c>
    </row>
    <row r="13" spans="1:28" ht="135" x14ac:dyDescent="0.25">
      <c r="A13" s="341"/>
      <c r="B13" s="266"/>
      <c r="C13" s="341"/>
      <c r="D13" s="344" t="s">
        <v>809</v>
      </c>
      <c r="E13" s="169" t="s">
        <v>801</v>
      </c>
      <c r="F13" s="169" t="s">
        <v>49</v>
      </c>
      <c r="G13" s="169" t="s">
        <v>50</v>
      </c>
      <c r="H13" s="169" t="s">
        <v>781</v>
      </c>
      <c r="I13" s="96" t="s">
        <v>810</v>
      </c>
      <c r="J13" s="96" t="s">
        <v>804</v>
      </c>
      <c r="K13" s="95">
        <v>4</v>
      </c>
      <c r="L13" s="95">
        <v>2</v>
      </c>
      <c r="M13" s="95">
        <v>2</v>
      </c>
      <c r="N13" s="95">
        <v>3</v>
      </c>
      <c r="O13" s="96" t="s">
        <v>41</v>
      </c>
      <c r="P13" s="342"/>
      <c r="Q13" s="338">
        <f t="shared" si="0"/>
        <v>2.75</v>
      </c>
      <c r="R13" s="338">
        <v>1</v>
      </c>
      <c r="S13" s="338">
        <v>2</v>
      </c>
      <c r="T13" s="338">
        <v>2</v>
      </c>
      <c r="U13" s="338">
        <v>2</v>
      </c>
      <c r="V13" s="338">
        <v>4</v>
      </c>
      <c r="W13" s="345">
        <f t="shared" si="1"/>
        <v>2.2916666666666665</v>
      </c>
      <c r="X13" s="346">
        <f t="shared" si="2"/>
        <v>6.302083333333333</v>
      </c>
      <c r="Y13" s="287" t="s">
        <v>811</v>
      </c>
      <c r="Z13" s="267" t="s">
        <v>812</v>
      </c>
      <c r="AA13" s="287" t="s">
        <v>813</v>
      </c>
      <c r="AB13" s="287" t="s">
        <v>814</v>
      </c>
    </row>
    <row r="14" spans="1:28" ht="75" x14ac:dyDescent="0.25">
      <c r="A14" s="341"/>
      <c r="B14" s="266"/>
      <c r="C14" s="341"/>
      <c r="D14" s="224" t="s">
        <v>815</v>
      </c>
      <c r="E14" s="169" t="s">
        <v>801</v>
      </c>
      <c r="F14" s="169" t="s">
        <v>49</v>
      </c>
      <c r="G14" s="169" t="s">
        <v>50</v>
      </c>
      <c r="H14" s="169"/>
      <c r="I14" s="96" t="s">
        <v>41</v>
      </c>
      <c r="J14" s="96" t="s">
        <v>41</v>
      </c>
      <c r="K14" s="96" t="s">
        <v>41</v>
      </c>
      <c r="L14" s="96" t="s">
        <v>41</v>
      </c>
      <c r="M14" s="96" t="s">
        <v>41</v>
      </c>
      <c r="N14" s="96" t="s">
        <v>41</v>
      </c>
      <c r="O14" s="96" t="s">
        <v>41</v>
      </c>
      <c r="P14" s="342"/>
      <c r="Q14" s="338" t="e">
        <f t="shared" si="0"/>
        <v>#DIV/0!</v>
      </c>
      <c r="R14" s="338" t="s">
        <v>41</v>
      </c>
      <c r="S14" s="338" t="s">
        <v>41</v>
      </c>
      <c r="T14" s="338" t="s">
        <v>41</v>
      </c>
      <c r="U14" s="338" t="s">
        <v>41</v>
      </c>
      <c r="V14" s="338" t="s">
        <v>41</v>
      </c>
      <c r="W14" s="345" t="e">
        <f t="shared" si="1"/>
        <v>#DIV/0!</v>
      </c>
      <c r="X14" s="340" t="e">
        <f t="shared" si="2"/>
        <v>#DIV/0!</v>
      </c>
      <c r="Y14" s="347"/>
      <c r="Z14" s="347"/>
      <c r="AA14" s="347"/>
      <c r="AB14" s="347"/>
    </row>
    <row r="15" spans="1:28" ht="165" x14ac:dyDescent="0.25">
      <c r="A15" s="341"/>
      <c r="B15" s="266"/>
      <c r="C15" s="341"/>
      <c r="D15" s="177" t="s">
        <v>816</v>
      </c>
      <c r="E15" s="169" t="s">
        <v>817</v>
      </c>
      <c r="F15" s="169" t="s">
        <v>38</v>
      </c>
      <c r="G15" s="169"/>
      <c r="H15" s="169"/>
      <c r="I15" s="96" t="s">
        <v>818</v>
      </c>
      <c r="J15" s="96" t="s">
        <v>819</v>
      </c>
      <c r="K15" s="95">
        <v>4</v>
      </c>
      <c r="L15" s="95">
        <v>2</v>
      </c>
      <c r="M15" s="95">
        <v>2</v>
      </c>
      <c r="N15" s="95">
        <v>3</v>
      </c>
      <c r="O15" s="96" t="s">
        <v>41</v>
      </c>
      <c r="P15" s="342"/>
      <c r="Q15" s="338">
        <f t="shared" si="0"/>
        <v>2.75</v>
      </c>
      <c r="R15" s="338">
        <v>1</v>
      </c>
      <c r="S15" s="338">
        <v>2</v>
      </c>
      <c r="T15" s="338">
        <v>2</v>
      </c>
      <c r="U15" s="338">
        <v>2</v>
      </c>
      <c r="V15" s="338">
        <v>4</v>
      </c>
      <c r="W15" s="345">
        <f t="shared" si="1"/>
        <v>2.2916666666666665</v>
      </c>
      <c r="X15" s="346">
        <f t="shared" si="2"/>
        <v>6.302083333333333</v>
      </c>
      <c r="Y15" s="267" t="s">
        <v>820</v>
      </c>
      <c r="Z15" s="267" t="s">
        <v>821</v>
      </c>
      <c r="AA15" s="267" t="s">
        <v>822</v>
      </c>
      <c r="AB15" s="267" t="s">
        <v>823</v>
      </c>
    </row>
    <row r="16" spans="1:28" ht="165" x14ac:dyDescent="0.25">
      <c r="A16" s="341"/>
      <c r="B16" s="266"/>
      <c r="C16" s="341"/>
      <c r="D16" s="177" t="s">
        <v>824</v>
      </c>
      <c r="E16" s="169" t="s">
        <v>825</v>
      </c>
      <c r="F16" s="169" t="s">
        <v>49</v>
      </c>
      <c r="G16" s="169" t="s">
        <v>50</v>
      </c>
      <c r="H16" s="169"/>
      <c r="I16" s="96" t="s">
        <v>826</v>
      </c>
      <c r="J16" s="348" t="s">
        <v>827</v>
      </c>
      <c r="K16" s="95">
        <v>4</v>
      </c>
      <c r="L16" s="95">
        <v>2</v>
      </c>
      <c r="M16" s="95">
        <v>2</v>
      </c>
      <c r="N16" s="95">
        <v>3</v>
      </c>
      <c r="O16" s="95" t="s">
        <v>41</v>
      </c>
      <c r="P16" s="342"/>
      <c r="Q16" s="338">
        <f t="shared" si="0"/>
        <v>2.75</v>
      </c>
      <c r="R16" s="338">
        <v>1</v>
      </c>
      <c r="S16" s="338">
        <v>2</v>
      </c>
      <c r="T16" s="338">
        <v>2</v>
      </c>
      <c r="U16" s="338">
        <v>2</v>
      </c>
      <c r="V16" s="338">
        <v>4</v>
      </c>
      <c r="W16" s="345">
        <f t="shared" si="1"/>
        <v>2.2916666666666665</v>
      </c>
      <c r="X16" s="346">
        <f t="shared" si="2"/>
        <v>6.302083333333333</v>
      </c>
      <c r="Y16" s="267" t="s">
        <v>828</v>
      </c>
      <c r="Z16" s="267" t="s">
        <v>829</v>
      </c>
      <c r="AA16" s="267" t="s">
        <v>830</v>
      </c>
      <c r="AB16" s="267" t="s">
        <v>823</v>
      </c>
    </row>
    <row r="17" spans="1:28" ht="15.75" x14ac:dyDescent="0.25">
      <c r="A17" s="341"/>
      <c r="B17" s="266"/>
      <c r="C17" s="341"/>
      <c r="D17" s="177" t="s">
        <v>831</v>
      </c>
      <c r="E17" s="169" t="s">
        <v>825</v>
      </c>
      <c r="F17" s="169" t="s">
        <v>49</v>
      </c>
      <c r="G17" s="169" t="s">
        <v>50</v>
      </c>
      <c r="H17" s="169" t="s">
        <v>832</v>
      </c>
      <c r="I17" s="96" t="s">
        <v>41</v>
      </c>
      <c r="J17" s="96" t="s">
        <v>41</v>
      </c>
      <c r="K17" s="96" t="s">
        <v>41</v>
      </c>
      <c r="L17" s="96" t="s">
        <v>41</v>
      </c>
      <c r="M17" s="96" t="s">
        <v>41</v>
      </c>
      <c r="N17" s="96" t="s">
        <v>41</v>
      </c>
      <c r="O17" s="96" t="s">
        <v>41</v>
      </c>
      <c r="P17" s="342"/>
      <c r="Q17" s="338" t="e">
        <f t="shared" si="0"/>
        <v>#DIV/0!</v>
      </c>
      <c r="R17" s="96" t="s">
        <v>41</v>
      </c>
      <c r="S17" s="96" t="s">
        <v>41</v>
      </c>
      <c r="T17" s="96" t="s">
        <v>41</v>
      </c>
      <c r="U17" s="96" t="s">
        <v>41</v>
      </c>
      <c r="V17" s="96" t="s">
        <v>41</v>
      </c>
      <c r="W17" s="345" t="e">
        <f t="shared" si="1"/>
        <v>#DIV/0!</v>
      </c>
      <c r="X17" s="340" t="e">
        <f t="shared" si="2"/>
        <v>#DIV/0!</v>
      </c>
      <c r="Y17" s="118"/>
      <c r="Z17" s="118"/>
      <c r="AA17" s="118"/>
      <c r="AB17" s="118"/>
    </row>
    <row r="18" spans="1:28" ht="30" x14ac:dyDescent="0.25">
      <c r="A18" s="341"/>
      <c r="B18" s="266"/>
      <c r="C18" s="341"/>
      <c r="D18" s="177" t="s">
        <v>833</v>
      </c>
      <c r="E18" s="169" t="s">
        <v>825</v>
      </c>
      <c r="F18" s="169" t="s">
        <v>49</v>
      </c>
      <c r="G18" s="169" t="s">
        <v>50</v>
      </c>
      <c r="H18" s="169"/>
      <c r="I18" s="96" t="s">
        <v>41</v>
      </c>
      <c r="J18" s="96" t="s">
        <v>41</v>
      </c>
      <c r="K18" s="96" t="s">
        <v>41</v>
      </c>
      <c r="L18" s="96" t="s">
        <v>41</v>
      </c>
      <c r="M18" s="96" t="s">
        <v>41</v>
      </c>
      <c r="N18" s="96" t="s">
        <v>41</v>
      </c>
      <c r="O18" s="96" t="s">
        <v>41</v>
      </c>
      <c r="P18" s="342"/>
      <c r="Q18" s="338" t="e">
        <f t="shared" si="0"/>
        <v>#DIV/0!</v>
      </c>
      <c r="R18" s="96" t="s">
        <v>41</v>
      </c>
      <c r="S18" s="96" t="s">
        <v>41</v>
      </c>
      <c r="T18" s="96" t="s">
        <v>41</v>
      </c>
      <c r="U18" s="96" t="s">
        <v>41</v>
      </c>
      <c r="V18" s="96" t="s">
        <v>41</v>
      </c>
      <c r="W18" s="345" t="e">
        <f t="shared" si="1"/>
        <v>#DIV/0!</v>
      </c>
      <c r="X18" s="340" t="e">
        <f t="shared" si="2"/>
        <v>#DIV/0!</v>
      </c>
      <c r="Y18" s="118"/>
      <c r="Z18" s="118"/>
      <c r="AA18" s="118"/>
      <c r="AB18" s="118"/>
    </row>
    <row r="19" spans="1:28" ht="51" x14ac:dyDescent="0.25">
      <c r="A19" s="341"/>
      <c r="B19" s="266"/>
      <c r="C19" s="341"/>
      <c r="D19" s="177" t="s">
        <v>834</v>
      </c>
      <c r="E19" s="169" t="s">
        <v>801</v>
      </c>
      <c r="F19" s="169" t="s">
        <v>49</v>
      </c>
      <c r="G19" s="169" t="s">
        <v>50</v>
      </c>
      <c r="H19" s="169"/>
      <c r="I19" s="96" t="s">
        <v>835</v>
      </c>
      <c r="J19" s="96" t="s">
        <v>836</v>
      </c>
      <c r="K19" s="95">
        <v>2</v>
      </c>
      <c r="L19" s="95">
        <v>2</v>
      </c>
      <c r="M19" s="95">
        <v>2</v>
      </c>
      <c r="N19" s="95">
        <v>2</v>
      </c>
      <c r="O19" s="95" t="s">
        <v>41</v>
      </c>
      <c r="P19" s="342"/>
      <c r="Q19" s="338">
        <f t="shared" si="0"/>
        <v>2</v>
      </c>
      <c r="R19" s="338">
        <v>1</v>
      </c>
      <c r="S19" s="338">
        <v>2</v>
      </c>
      <c r="T19" s="338">
        <v>2</v>
      </c>
      <c r="U19" s="338">
        <v>2</v>
      </c>
      <c r="V19" s="338">
        <v>4</v>
      </c>
      <c r="W19" s="345">
        <f t="shared" si="1"/>
        <v>2.1666666666666665</v>
      </c>
      <c r="X19" s="340">
        <f t="shared" si="2"/>
        <v>4.333333333333333</v>
      </c>
      <c r="Y19" s="118"/>
      <c r="Z19" s="118"/>
      <c r="AA19" s="118"/>
      <c r="AB19" s="118"/>
    </row>
    <row r="20" spans="1:28" ht="60" x14ac:dyDescent="0.25">
      <c r="A20" s="341"/>
      <c r="B20" s="266"/>
      <c r="C20" s="349"/>
      <c r="D20" s="177" t="s">
        <v>837</v>
      </c>
      <c r="E20" s="169" t="s">
        <v>838</v>
      </c>
      <c r="F20" s="169" t="s">
        <v>49</v>
      </c>
      <c r="G20" s="169" t="s">
        <v>50</v>
      </c>
      <c r="H20" s="169"/>
      <c r="I20" s="96" t="s">
        <v>839</v>
      </c>
      <c r="J20" s="96" t="s">
        <v>836</v>
      </c>
      <c r="K20" s="95">
        <v>2</v>
      </c>
      <c r="L20" s="95">
        <v>2</v>
      </c>
      <c r="M20" s="95">
        <v>2</v>
      </c>
      <c r="N20" s="95">
        <v>2</v>
      </c>
      <c r="O20" s="95" t="s">
        <v>41</v>
      </c>
      <c r="P20" s="342"/>
      <c r="Q20" s="338">
        <f t="shared" si="0"/>
        <v>2</v>
      </c>
      <c r="R20" s="338">
        <v>1</v>
      </c>
      <c r="S20" s="338">
        <v>2</v>
      </c>
      <c r="T20" s="338">
        <v>2</v>
      </c>
      <c r="U20" s="338">
        <v>2</v>
      </c>
      <c r="V20" s="338">
        <v>4</v>
      </c>
      <c r="W20" s="345">
        <f t="shared" si="1"/>
        <v>2.1666666666666665</v>
      </c>
      <c r="X20" s="340">
        <f t="shared" si="2"/>
        <v>4.333333333333333</v>
      </c>
      <c r="Y20" s="118"/>
      <c r="Z20" s="118"/>
      <c r="AA20" s="118"/>
      <c r="AB20" s="118"/>
    </row>
    <row r="21" spans="1:28" ht="45" x14ac:dyDescent="0.25">
      <c r="A21" s="341"/>
      <c r="B21" s="266"/>
      <c r="C21" s="350" t="s">
        <v>98</v>
      </c>
      <c r="D21" s="122" t="s">
        <v>840</v>
      </c>
      <c r="E21" s="169" t="s">
        <v>408</v>
      </c>
      <c r="F21" s="169" t="s">
        <v>49</v>
      </c>
      <c r="G21" s="169" t="s">
        <v>50</v>
      </c>
      <c r="H21" s="169"/>
      <c r="I21" s="96" t="s">
        <v>41</v>
      </c>
      <c r="J21" s="96" t="s">
        <v>41</v>
      </c>
      <c r="K21" s="96" t="s">
        <v>41</v>
      </c>
      <c r="L21" s="96" t="s">
        <v>41</v>
      </c>
      <c r="M21" s="96" t="s">
        <v>41</v>
      </c>
      <c r="N21" s="96" t="s">
        <v>41</v>
      </c>
      <c r="O21" s="95" t="s">
        <v>41</v>
      </c>
      <c r="P21" s="342"/>
      <c r="Q21" s="338" t="e">
        <f t="shared" si="0"/>
        <v>#DIV/0!</v>
      </c>
      <c r="R21" s="338" t="s">
        <v>212</v>
      </c>
      <c r="S21" s="338" t="s">
        <v>212</v>
      </c>
      <c r="T21" s="338" t="s">
        <v>212</v>
      </c>
      <c r="U21" s="338" t="s">
        <v>212</v>
      </c>
      <c r="V21" s="338" t="s">
        <v>212</v>
      </c>
      <c r="W21" s="345" t="e">
        <f t="shared" si="1"/>
        <v>#DIV/0!</v>
      </c>
      <c r="X21" s="340" t="e">
        <f t="shared" si="2"/>
        <v>#DIV/0!</v>
      </c>
      <c r="Y21" s="118"/>
      <c r="Z21" s="118"/>
      <c r="AA21" s="118"/>
      <c r="AB21" s="118"/>
    </row>
    <row r="22" spans="1:28" ht="75" x14ac:dyDescent="0.25">
      <c r="A22" s="341"/>
      <c r="B22" s="266"/>
      <c r="C22" s="351"/>
      <c r="D22" s="352" t="s">
        <v>841</v>
      </c>
      <c r="E22" s="169" t="s">
        <v>408</v>
      </c>
      <c r="F22" s="169" t="s">
        <v>49</v>
      </c>
      <c r="G22" s="169" t="s">
        <v>50</v>
      </c>
      <c r="H22" s="169" t="s">
        <v>781</v>
      </c>
      <c r="I22" s="96" t="s">
        <v>41</v>
      </c>
      <c r="J22" s="96" t="s">
        <v>41</v>
      </c>
      <c r="K22" s="96" t="s">
        <v>41</v>
      </c>
      <c r="L22" s="96" t="s">
        <v>41</v>
      </c>
      <c r="M22" s="96" t="s">
        <v>41</v>
      </c>
      <c r="N22" s="96" t="s">
        <v>41</v>
      </c>
      <c r="O22" s="95" t="s">
        <v>41</v>
      </c>
      <c r="P22" s="342"/>
      <c r="Q22" s="338" t="e">
        <f t="shared" si="0"/>
        <v>#DIV/0!</v>
      </c>
      <c r="R22" s="338" t="s">
        <v>212</v>
      </c>
      <c r="S22" s="338" t="s">
        <v>212</v>
      </c>
      <c r="T22" s="338" t="s">
        <v>212</v>
      </c>
      <c r="U22" s="338" t="s">
        <v>212</v>
      </c>
      <c r="V22" s="338" t="s">
        <v>212</v>
      </c>
      <c r="W22" s="345" t="e">
        <f t="shared" si="1"/>
        <v>#DIV/0!</v>
      </c>
      <c r="X22" s="340" t="e">
        <f t="shared" si="2"/>
        <v>#DIV/0!</v>
      </c>
      <c r="Y22" s="118"/>
      <c r="Z22" s="118"/>
      <c r="AA22" s="118"/>
      <c r="AB22" s="118"/>
    </row>
    <row r="23" spans="1:28" ht="45" x14ac:dyDescent="0.25">
      <c r="A23" s="341"/>
      <c r="B23" s="266"/>
      <c r="C23" s="351"/>
      <c r="D23" s="177" t="s">
        <v>842</v>
      </c>
      <c r="E23" s="169" t="s">
        <v>801</v>
      </c>
      <c r="F23" s="169" t="s">
        <v>49</v>
      </c>
      <c r="G23" s="169" t="s">
        <v>50</v>
      </c>
      <c r="H23" s="169"/>
      <c r="I23" s="96" t="s">
        <v>41</v>
      </c>
      <c r="J23" s="96" t="s">
        <v>41</v>
      </c>
      <c r="K23" s="96" t="s">
        <v>41</v>
      </c>
      <c r="L23" s="96" t="s">
        <v>41</v>
      </c>
      <c r="M23" s="96" t="s">
        <v>41</v>
      </c>
      <c r="N23" s="96" t="s">
        <v>41</v>
      </c>
      <c r="O23" s="95" t="s">
        <v>41</v>
      </c>
      <c r="P23" s="342"/>
      <c r="Q23" s="338" t="e">
        <f t="shared" si="0"/>
        <v>#DIV/0!</v>
      </c>
      <c r="R23" s="338" t="s">
        <v>212</v>
      </c>
      <c r="S23" s="338" t="s">
        <v>212</v>
      </c>
      <c r="T23" s="338" t="s">
        <v>212</v>
      </c>
      <c r="U23" s="338" t="s">
        <v>212</v>
      </c>
      <c r="V23" s="338" t="s">
        <v>212</v>
      </c>
      <c r="W23" s="345" t="e">
        <f t="shared" si="1"/>
        <v>#DIV/0!</v>
      </c>
      <c r="X23" s="340" t="e">
        <f t="shared" si="2"/>
        <v>#DIV/0!</v>
      </c>
      <c r="Y23" s="118"/>
      <c r="Z23" s="118"/>
      <c r="AA23" s="118"/>
      <c r="AB23" s="118"/>
    </row>
    <row r="24" spans="1:28" ht="90" x14ac:dyDescent="0.25">
      <c r="A24" s="341"/>
      <c r="B24" s="266"/>
      <c r="C24" s="351"/>
      <c r="D24" s="177" t="s">
        <v>843</v>
      </c>
      <c r="E24" s="169" t="s">
        <v>801</v>
      </c>
      <c r="F24" s="169" t="s">
        <v>49</v>
      </c>
      <c r="G24" s="169" t="s">
        <v>50</v>
      </c>
      <c r="H24" s="169" t="s">
        <v>781</v>
      </c>
      <c r="I24" s="96" t="s">
        <v>844</v>
      </c>
      <c r="J24" s="96" t="s">
        <v>836</v>
      </c>
      <c r="K24" s="95">
        <v>2</v>
      </c>
      <c r="L24" s="95">
        <v>2</v>
      </c>
      <c r="M24" s="95">
        <v>2</v>
      </c>
      <c r="N24" s="95">
        <v>2</v>
      </c>
      <c r="O24" s="95" t="s">
        <v>41</v>
      </c>
      <c r="P24" s="342"/>
      <c r="Q24" s="338">
        <f t="shared" si="0"/>
        <v>2</v>
      </c>
      <c r="R24" s="338">
        <v>1</v>
      </c>
      <c r="S24" s="338">
        <v>2</v>
      </c>
      <c r="T24" s="338">
        <v>2</v>
      </c>
      <c r="U24" s="338">
        <v>2</v>
      </c>
      <c r="V24" s="338">
        <v>4</v>
      </c>
      <c r="W24" s="345">
        <f t="shared" si="1"/>
        <v>2.1666666666666665</v>
      </c>
      <c r="X24" s="340">
        <f t="shared" si="2"/>
        <v>4.333333333333333</v>
      </c>
      <c r="Y24" s="118"/>
      <c r="Z24" s="118"/>
      <c r="AA24" s="118"/>
      <c r="AB24" s="118"/>
    </row>
    <row r="25" spans="1:28" ht="45" x14ac:dyDescent="0.25">
      <c r="A25" s="341"/>
      <c r="B25" s="266"/>
      <c r="C25" s="351"/>
      <c r="D25" s="344" t="s">
        <v>845</v>
      </c>
      <c r="E25" s="169" t="s">
        <v>801</v>
      </c>
      <c r="F25" s="169" t="s">
        <v>49</v>
      </c>
      <c r="G25" s="169" t="s">
        <v>50</v>
      </c>
      <c r="H25" s="169"/>
      <c r="I25" s="96" t="s">
        <v>41</v>
      </c>
      <c r="J25" s="96" t="s">
        <v>41</v>
      </c>
      <c r="K25" s="96" t="s">
        <v>41</v>
      </c>
      <c r="L25" s="96" t="s">
        <v>41</v>
      </c>
      <c r="M25" s="96" t="s">
        <v>41</v>
      </c>
      <c r="N25" s="96" t="s">
        <v>41</v>
      </c>
      <c r="O25" s="95" t="s">
        <v>41</v>
      </c>
      <c r="P25" s="342"/>
      <c r="Q25" s="338" t="e">
        <f t="shared" si="0"/>
        <v>#DIV/0!</v>
      </c>
      <c r="R25" s="338" t="s">
        <v>212</v>
      </c>
      <c r="S25" s="338" t="s">
        <v>212</v>
      </c>
      <c r="T25" s="338" t="s">
        <v>212</v>
      </c>
      <c r="U25" s="338" t="s">
        <v>212</v>
      </c>
      <c r="V25" s="338" t="s">
        <v>212</v>
      </c>
      <c r="W25" s="345" t="e">
        <f t="shared" si="1"/>
        <v>#DIV/0!</v>
      </c>
      <c r="X25" s="340" t="e">
        <f t="shared" si="2"/>
        <v>#DIV/0!</v>
      </c>
      <c r="Y25" s="118"/>
      <c r="Z25" s="118"/>
      <c r="AA25" s="118"/>
      <c r="AB25" s="118"/>
    </row>
    <row r="26" spans="1:28" ht="30" x14ac:dyDescent="0.25">
      <c r="A26" s="341"/>
      <c r="B26" s="266"/>
      <c r="C26" s="351"/>
      <c r="D26" s="344" t="s">
        <v>846</v>
      </c>
      <c r="E26" s="353" t="s">
        <v>408</v>
      </c>
      <c r="F26" s="169" t="s">
        <v>49</v>
      </c>
      <c r="G26" s="169" t="s">
        <v>50</v>
      </c>
      <c r="H26" s="169"/>
      <c r="I26" s="96" t="s">
        <v>41</v>
      </c>
      <c r="J26" s="96" t="s">
        <v>41</v>
      </c>
      <c r="K26" s="96" t="s">
        <v>41</v>
      </c>
      <c r="L26" s="96" t="s">
        <v>41</v>
      </c>
      <c r="M26" s="96" t="s">
        <v>41</v>
      </c>
      <c r="N26" s="96" t="s">
        <v>41</v>
      </c>
      <c r="O26" s="95" t="s">
        <v>41</v>
      </c>
      <c r="P26" s="342"/>
      <c r="Q26" s="338" t="e">
        <f t="shared" si="0"/>
        <v>#DIV/0!</v>
      </c>
      <c r="R26" s="338" t="s">
        <v>212</v>
      </c>
      <c r="S26" s="338" t="s">
        <v>212</v>
      </c>
      <c r="T26" s="338" t="s">
        <v>212</v>
      </c>
      <c r="U26" s="338" t="s">
        <v>212</v>
      </c>
      <c r="V26" s="338" t="s">
        <v>212</v>
      </c>
      <c r="W26" s="345" t="e">
        <f t="shared" si="1"/>
        <v>#DIV/0!</v>
      </c>
      <c r="X26" s="340" t="e">
        <f t="shared" si="2"/>
        <v>#DIV/0!</v>
      </c>
      <c r="Y26" s="118"/>
      <c r="Z26" s="118"/>
      <c r="AA26" s="118"/>
      <c r="AB26" s="118"/>
    </row>
    <row r="27" spans="1:28" ht="30" x14ac:dyDescent="0.25">
      <c r="A27" s="341"/>
      <c r="B27" s="266"/>
      <c r="C27" s="351"/>
      <c r="D27" s="344" t="s">
        <v>847</v>
      </c>
      <c r="E27" s="344" t="s">
        <v>848</v>
      </c>
      <c r="F27" s="169" t="s">
        <v>49</v>
      </c>
      <c r="G27" s="169" t="s">
        <v>50</v>
      </c>
      <c r="H27" s="169"/>
      <c r="I27" s="96" t="s">
        <v>41</v>
      </c>
      <c r="J27" s="96" t="s">
        <v>41</v>
      </c>
      <c r="K27" s="96" t="s">
        <v>41</v>
      </c>
      <c r="L27" s="96" t="s">
        <v>41</v>
      </c>
      <c r="M27" s="96" t="s">
        <v>41</v>
      </c>
      <c r="N27" s="96" t="s">
        <v>41</v>
      </c>
      <c r="O27" s="95" t="s">
        <v>41</v>
      </c>
      <c r="P27" s="342"/>
      <c r="Q27" s="338" t="e">
        <f t="shared" si="0"/>
        <v>#DIV/0!</v>
      </c>
      <c r="R27" s="338" t="s">
        <v>212</v>
      </c>
      <c r="S27" s="338" t="s">
        <v>212</v>
      </c>
      <c r="T27" s="338" t="s">
        <v>212</v>
      </c>
      <c r="U27" s="338" t="s">
        <v>212</v>
      </c>
      <c r="V27" s="338" t="s">
        <v>212</v>
      </c>
      <c r="W27" s="345" t="e">
        <f t="shared" si="1"/>
        <v>#DIV/0!</v>
      </c>
      <c r="X27" s="340" t="e">
        <f t="shared" si="2"/>
        <v>#DIV/0!</v>
      </c>
      <c r="Y27" s="118"/>
      <c r="Z27" s="118"/>
      <c r="AA27" s="118"/>
      <c r="AB27" s="118"/>
    </row>
    <row r="28" spans="1:28" ht="63.75" x14ac:dyDescent="0.25">
      <c r="A28" s="349"/>
      <c r="B28" s="289"/>
      <c r="C28" s="354"/>
      <c r="D28" s="355" t="s">
        <v>110</v>
      </c>
      <c r="E28" s="355" t="s">
        <v>825</v>
      </c>
      <c r="F28" s="169" t="s">
        <v>49</v>
      </c>
      <c r="G28" s="169" t="s">
        <v>50</v>
      </c>
      <c r="H28" s="194"/>
      <c r="I28" s="96" t="s">
        <v>849</v>
      </c>
      <c r="J28" s="96" t="s">
        <v>850</v>
      </c>
      <c r="K28" s="95">
        <v>2</v>
      </c>
      <c r="L28" s="95">
        <v>2</v>
      </c>
      <c r="M28" s="95">
        <v>2</v>
      </c>
      <c r="N28" s="95">
        <v>2</v>
      </c>
      <c r="O28" s="95" t="s">
        <v>41</v>
      </c>
      <c r="P28" s="356"/>
      <c r="Q28" s="338">
        <f t="shared" si="0"/>
        <v>2</v>
      </c>
      <c r="R28" s="338">
        <v>1</v>
      </c>
      <c r="S28" s="338">
        <v>2</v>
      </c>
      <c r="T28" s="338">
        <v>2</v>
      </c>
      <c r="U28" s="338">
        <v>2</v>
      </c>
      <c r="V28" s="338">
        <v>4</v>
      </c>
      <c r="W28" s="345">
        <f t="shared" si="1"/>
        <v>2.1666666666666665</v>
      </c>
      <c r="X28" s="340">
        <f t="shared" si="2"/>
        <v>4.333333333333333</v>
      </c>
      <c r="Y28" s="118"/>
      <c r="Z28" s="118"/>
      <c r="AA28" s="118"/>
      <c r="AB28" s="118"/>
    </row>
    <row r="29" spans="1:28" ht="15.75" thickBot="1" x14ac:dyDescent="0.3"/>
    <row r="30" spans="1:28" x14ac:dyDescent="0.25">
      <c r="A30" s="5" t="s">
        <v>113</v>
      </c>
      <c r="B30" s="6"/>
      <c r="C30" s="6"/>
      <c r="D30" s="6"/>
      <c r="E30" s="6"/>
      <c r="F30" s="6"/>
      <c r="G30" s="6"/>
      <c r="H30" s="6"/>
      <c r="I30" s="6"/>
      <c r="J30" s="6"/>
      <c r="K30" s="6"/>
      <c r="L30" s="6"/>
      <c r="M30" s="6"/>
      <c r="N30" s="6"/>
      <c r="O30" s="6"/>
      <c r="P30" s="7"/>
    </row>
    <row r="31" spans="1:28" x14ac:dyDescent="0.25">
      <c r="A31" s="2"/>
      <c r="B31" s="3"/>
      <c r="C31" s="3"/>
      <c r="D31" s="3"/>
      <c r="E31" s="3"/>
      <c r="F31" s="3"/>
      <c r="G31" s="3"/>
      <c r="H31" s="3"/>
      <c r="I31" s="3"/>
      <c r="J31" s="3"/>
      <c r="K31" s="3"/>
      <c r="L31" s="3"/>
      <c r="M31" s="3"/>
      <c r="N31" s="3"/>
      <c r="O31" s="3"/>
      <c r="P31" s="4"/>
    </row>
    <row r="32" spans="1:28" x14ac:dyDescent="0.25">
      <c r="A32" s="8" t="s">
        <v>114</v>
      </c>
      <c r="B32" s="9"/>
      <c r="C32" s="9"/>
      <c r="D32" s="9"/>
      <c r="E32" s="9"/>
      <c r="F32" s="9"/>
      <c r="G32" s="9"/>
      <c r="H32" s="9"/>
      <c r="I32" s="9"/>
      <c r="J32" s="9"/>
      <c r="K32" s="9"/>
      <c r="L32" s="9"/>
      <c r="M32" s="9"/>
      <c r="N32" s="9"/>
      <c r="O32" s="9"/>
      <c r="P32" s="10"/>
    </row>
    <row r="33" spans="1:16" x14ac:dyDescent="0.25">
      <c r="A33" s="2"/>
      <c r="B33" s="3"/>
      <c r="C33" s="3"/>
      <c r="D33" s="3"/>
      <c r="E33" s="3"/>
      <c r="F33" s="3"/>
      <c r="G33" s="3"/>
      <c r="H33" s="3"/>
      <c r="I33" s="3"/>
      <c r="J33" s="3"/>
      <c r="K33" s="3"/>
      <c r="L33" s="3"/>
      <c r="M33" s="3"/>
      <c r="N33" s="3"/>
      <c r="O33" s="3"/>
      <c r="P33" s="4"/>
    </row>
    <row r="34" spans="1:16" x14ac:dyDescent="0.25">
      <c r="A34" s="8" t="s">
        <v>115</v>
      </c>
      <c r="B34" s="9"/>
      <c r="C34" s="9"/>
      <c r="D34" s="9"/>
      <c r="E34" s="9"/>
      <c r="F34" s="9"/>
      <c r="G34" s="9"/>
      <c r="H34" s="9"/>
      <c r="I34" s="9"/>
      <c r="J34" s="9"/>
      <c r="K34" s="9"/>
      <c r="L34" s="9"/>
      <c r="M34" s="9"/>
      <c r="N34" s="9"/>
      <c r="O34" s="9"/>
      <c r="P34" s="10"/>
    </row>
    <row r="35" spans="1:16" x14ac:dyDescent="0.25">
      <c r="A35" s="2"/>
      <c r="B35" s="3"/>
      <c r="C35" s="3"/>
      <c r="D35" s="3"/>
      <c r="E35" s="3"/>
      <c r="F35" s="3"/>
      <c r="G35" s="3"/>
      <c r="H35" s="3"/>
      <c r="I35" s="3"/>
      <c r="J35" s="3"/>
      <c r="K35" s="3"/>
      <c r="L35" s="3"/>
      <c r="M35" s="3"/>
      <c r="N35" s="3"/>
      <c r="O35" s="3"/>
      <c r="P35" s="4"/>
    </row>
    <row r="36" spans="1:16" x14ac:dyDescent="0.25">
      <c r="A36" s="8" t="s">
        <v>116</v>
      </c>
      <c r="B36" s="9"/>
      <c r="C36" s="9"/>
      <c r="D36" s="9"/>
      <c r="E36" s="9"/>
      <c r="F36" s="9"/>
      <c r="G36" s="9"/>
      <c r="H36" s="9"/>
      <c r="I36" s="9"/>
      <c r="J36" s="9"/>
      <c r="K36" s="9"/>
      <c r="L36" s="9"/>
      <c r="M36" s="9"/>
      <c r="N36" s="9"/>
      <c r="O36" s="9"/>
      <c r="P36" s="10"/>
    </row>
    <row r="37" spans="1:16" x14ac:dyDescent="0.25">
      <c r="A37" s="2"/>
      <c r="B37" s="3"/>
      <c r="C37" s="3"/>
      <c r="D37" s="3"/>
      <c r="E37" s="3"/>
      <c r="F37" s="3"/>
      <c r="G37" s="3"/>
      <c r="H37" s="3"/>
      <c r="I37" s="3"/>
      <c r="J37" s="3"/>
      <c r="K37" s="3"/>
      <c r="L37" s="3"/>
      <c r="M37" s="3"/>
      <c r="N37" s="3"/>
      <c r="O37" s="3"/>
      <c r="P37" s="4"/>
    </row>
    <row r="38" spans="1:16" ht="15.75" thickBot="1" x14ac:dyDescent="0.3">
      <c r="A38" s="11" t="s">
        <v>117</v>
      </c>
      <c r="B38" s="12"/>
      <c r="C38" s="12"/>
      <c r="D38" s="12"/>
      <c r="E38" s="12"/>
      <c r="F38" s="12"/>
      <c r="G38" s="12"/>
      <c r="H38" s="12"/>
      <c r="I38" s="12"/>
      <c r="J38" s="12"/>
      <c r="K38" s="12"/>
      <c r="L38" s="12"/>
      <c r="M38" s="12"/>
      <c r="N38" s="12"/>
      <c r="O38" s="12"/>
      <c r="P38" s="13"/>
    </row>
  </sheetData>
  <mergeCells count="15">
    <mergeCell ref="A30:P30"/>
    <mergeCell ref="A32:P32"/>
    <mergeCell ref="A34:P34"/>
    <mergeCell ref="A36:P36"/>
    <mergeCell ref="A38:P38"/>
    <mergeCell ref="A1:H1"/>
    <mergeCell ref="I1:J1"/>
    <mergeCell ref="K1:Q1"/>
    <mergeCell ref="R1:W1"/>
    <mergeCell ref="Y1:AB1"/>
    <mergeCell ref="A3:A28"/>
    <mergeCell ref="B3:B28"/>
    <mergeCell ref="P3:P28"/>
    <mergeCell ref="C4:C20"/>
    <mergeCell ref="C21:C28"/>
  </mergeCells>
  <dataValidations count="1">
    <dataValidation type="list" allowBlank="1" showInputMessage="1" showErrorMessage="1" sqref="G3:G28">
      <formula1>#REF!</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9"/>
  <sheetViews>
    <sheetView topLeftCell="D13" zoomScale="55" zoomScaleNormal="55" workbookViewId="0">
      <selection activeCell="K18" sqref="K18:Y18"/>
    </sheetView>
  </sheetViews>
  <sheetFormatPr defaultColWidth="11.42578125" defaultRowHeight="15.75" x14ac:dyDescent="0.25"/>
  <cols>
    <col min="1" max="1" width="28.140625" style="56" customWidth="1"/>
    <col min="2" max="2" width="27.85546875" style="20" bestFit="1" customWidth="1"/>
    <col min="3" max="3" width="62.140625" style="20" customWidth="1"/>
    <col min="4" max="4" width="62.140625" style="56" customWidth="1"/>
    <col min="5" max="5" width="45" style="57" customWidth="1"/>
    <col min="6" max="6" width="24.42578125" style="20" customWidth="1"/>
    <col min="7" max="7" width="27.42578125" style="20" customWidth="1"/>
    <col min="8" max="8" width="16.42578125" style="20" customWidth="1"/>
    <col min="9" max="9" width="20.140625" style="56" customWidth="1"/>
    <col min="10" max="10" width="17.85546875" style="20" customWidth="1"/>
    <col min="11" max="14" width="13.42578125" style="20" customWidth="1"/>
    <col min="15" max="15" width="13.42578125" style="403" customWidth="1"/>
    <col min="16" max="24" width="13.42578125" style="20" customWidth="1"/>
    <col min="25" max="28" width="15.5703125" style="56" customWidth="1"/>
    <col min="29" max="16384" width="11.42578125" style="20"/>
  </cols>
  <sheetData>
    <row r="1" spans="1:28" ht="21.75" thickBot="1" x14ac:dyDescent="0.4">
      <c r="A1" s="14" t="s">
        <v>0</v>
      </c>
      <c r="B1" s="14"/>
      <c r="C1" s="14"/>
      <c r="D1" s="14"/>
      <c r="E1" s="14"/>
      <c r="F1" s="14"/>
      <c r="G1" s="14"/>
      <c r="H1" s="14"/>
      <c r="I1" s="15" t="s">
        <v>1</v>
      </c>
      <c r="J1" s="15"/>
      <c r="K1" s="16" t="s">
        <v>2</v>
      </c>
      <c r="L1" s="16"/>
      <c r="M1" s="16"/>
      <c r="N1" s="16"/>
      <c r="O1" s="16"/>
      <c r="P1" s="16"/>
      <c r="Q1" s="16"/>
      <c r="R1" s="17" t="s">
        <v>3</v>
      </c>
      <c r="S1" s="17"/>
      <c r="T1" s="17"/>
      <c r="U1" s="17"/>
      <c r="V1" s="17"/>
      <c r="W1" s="17"/>
      <c r="X1" s="18"/>
      <c r="Y1" s="19" t="s">
        <v>4</v>
      </c>
      <c r="Z1" s="19"/>
      <c r="AA1" s="19"/>
      <c r="AB1" s="19"/>
    </row>
    <row r="2" spans="1:28" s="27" customFormat="1" ht="131.25" x14ac:dyDescent="0.25">
      <c r="A2" s="360" t="s">
        <v>5</v>
      </c>
      <c r="B2" s="360" t="s">
        <v>6</v>
      </c>
      <c r="C2" s="361" t="s">
        <v>7</v>
      </c>
      <c r="D2" s="362" t="s">
        <v>8</v>
      </c>
      <c r="E2" s="363" t="s">
        <v>9</v>
      </c>
      <c r="F2" s="364" t="s">
        <v>10</v>
      </c>
      <c r="G2" s="364" t="s">
        <v>11</v>
      </c>
      <c r="H2" s="363" t="s">
        <v>12</v>
      </c>
      <c r="I2" s="363" t="s">
        <v>13</v>
      </c>
      <c r="J2" s="363" t="s">
        <v>14</v>
      </c>
      <c r="K2" s="363" t="s">
        <v>15</v>
      </c>
      <c r="L2" s="364" t="s">
        <v>16</v>
      </c>
      <c r="M2" s="363" t="s">
        <v>17</v>
      </c>
      <c r="N2" s="363" t="s">
        <v>18</v>
      </c>
      <c r="O2" s="364" t="s">
        <v>19</v>
      </c>
      <c r="P2" s="363" t="s">
        <v>20</v>
      </c>
      <c r="Q2" s="365" t="s">
        <v>21</v>
      </c>
      <c r="R2" s="363" t="s">
        <v>22</v>
      </c>
      <c r="S2" s="363" t="s">
        <v>23</v>
      </c>
      <c r="T2" s="363" t="s">
        <v>24</v>
      </c>
      <c r="U2" s="363" t="s">
        <v>25</v>
      </c>
      <c r="V2" s="363" t="s">
        <v>26</v>
      </c>
      <c r="W2" s="366" t="s">
        <v>27</v>
      </c>
      <c r="X2" s="367" t="s">
        <v>28</v>
      </c>
      <c r="Y2" s="21" t="s">
        <v>29</v>
      </c>
      <c r="Z2" s="21" t="s">
        <v>30</v>
      </c>
      <c r="AA2" s="21" t="s">
        <v>31</v>
      </c>
      <c r="AB2" s="21" t="s">
        <v>32</v>
      </c>
    </row>
    <row r="3" spans="1:28" s="27" customFormat="1" ht="94.7" customHeight="1" x14ac:dyDescent="0.25">
      <c r="A3" s="368"/>
      <c r="B3" s="369"/>
      <c r="C3" s="370" t="s">
        <v>851</v>
      </c>
      <c r="D3" s="371" t="s">
        <v>852</v>
      </c>
      <c r="E3" s="204" t="s">
        <v>853</v>
      </c>
      <c r="F3" s="32" t="s">
        <v>49</v>
      </c>
      <c r="G3" s="30" t="s">
        <v>50</v>
      </c>
      <c r="H3" s="21"/>
      <c r="I3" s="71" t="s">
        <v>854</v>
      </c>
      <c r="J3" s="204" t="s">
        <v>855</v>
      </c>
      <c r="K3" s="372">
        <v>2</v>
      </c>
      <c r="L3" s="372">
        <v>2</v>
      </c>
      <c r="M3" s="204">
        <v>1</v>
      </c>
      <c r="N3" s="372">
        <v>2</v>
      </c>
      <c r="O3" s="373" t="s">
        <v>41</v>
      </c>
      <c r="P3" s="372">
        <v>1</v>
      </c>
      <c r="Q3" s="374">
        <f t="shared" ref="Q3:Q8" si="0">SUM(K3:P3)/5</f>
        <v>1.6</v>
      </c>
      <c r="R3" s="373">
        <v>1</v>
      </c>
      <c r="S3" s="373">
        <v>3</v>
      </c>
      <c r="T3" s="373">
        <v>1</v>
      </c>
      <c r="U3" s="373">
        <v>3</v>
      </c>
      <c r="V3" s="373">
        <v>1</v>
      </c>
      <c r="W3" s="374">
        <f>AVERAGE(R3:V3)</f>
        <v>1.8</v>
      </c>
      <c r="X3" s="375">
        <f t="shared" ref="X3:X8" si="1">+Q3*W3</f>
        <v>2.8800000000000003</v>
      </c>
      <c r="Y3" s="21"/>
      <c r="Z3" s="21"/>
      <c r="AA3" s="21"/>
      <c r="AB3" s="21"/>
    </row>
    <row r="4" spans="1:28" s="27" customFormat="1" ht="105" customHeight="1" x14ac:dyDescent="0.25">
      <c r="A4" s="376"/>
      <c r="B4" s="377"/>
      <c r="C4" s="378"/>
      <c r="D4" s="371" t="s">
        <v>856</v>
      </c>
      <c r="E4" s="204" t="s">
        <v>364</v>
      </c>
      <c r="F4" s="32" t="s">
        <v>49</v>
      </c>
      <c r="G4" s="30" t="s">
        <v>50</v>
      </c>
      <c r="H4" s="21"/>
      <c r="I4" s="71" t="s">
        <v>857</v>
      </c>
      <c r="J4" s="71" t="s">
        <v>858</v>
      </c>
      <c r="K4" s="372">
        <v>4</v>
      </c>
      <c r="L4" s="372">
        <v>2</v>
      </c>
      <c r="M4" s="372">
        <v>1</v>
      </c>
      <c r="N4" s="372">
        <v>2</v>
      </c>
      <c r="O4" s="373" t="s">
        <v>41</v>
      </c>
      <c r="P4" s="372">
        <v>1</v>
      </c>
      <c r="Q4" s="374">
        <f t="shared" si="0"/>
        <v>2</v>
      </c>
      <c r="R4" s="373">
        <v>1</v>
      </c>
      <c r="S4" s="373">
        <v>3</v>
      </c>
      <c r="T4" s="373">
        <v>1</v>
      </c>
      <c r="U4" s="373">
        <v>2</v>
      </c>
      <c r="V4" s="373">
        <v>1</v>
      </c>
      <c r="W4" s="374">
        <f t="shared" ref="W4:W18" si="2">AVERAGE(R4:V4)</f>
        <v>1.6</v>
      </c>
      <c r="X4" s="379">
        <f t="shared" si="1"/>
        <v>3.2</v>
      </c>
      <c r="Y4" s="380" t="s">
        <v>859</v>
      </c>
      <c r="Z4" s="372" t="s">
        <v>860</v>
      </c>
      <c r="AA4" s="21" t="s">
        <v>861</v>
      </c>
      <c r="AB4" s="21" t="s">
        <v>862</v>
      </c>
    </row>
    <row r="5" spans="1:28" ht="132.6" customHeight="1" x14ac:dyDescent="0.25">
      <c r="A5" s="381" t="s">
        <v>33</v>
      </c>
      <c r="B5" s="382" t="s">
        <v>863</v>
      </c>
      <c r="C5" s="383" t="s">
        <v>864</v>
      </c>
      <c r="D5" s="371" t="s">
        <v>865</v>
      </c>
      <c r="E5" s="31" t="s">
        <v>866</v>
      </c>
      <c r="F5" s="32" t="s">
        <v>38</v>
      </c>
      <c r="G5" s="30"/>
      <c r="H5" s="33"/>
      <c r="I5" s="33" t="s">
        <v>867</v>
      </c>
      <c r="J5" s="33" t="s">
        <v>868</v>
      </c>
      <c r="K5" s="34">
        <v>2</v>
      </c>
      <c r="L5" s="34">
        <v>1</v>
      </c>
      <c r="M5" s="34">
        <v>1</v>
      </c>
      <c r="N5" s="34">
        <v>1</v>
      </c>
      <c r="O5" s="373" t="s">
        <v>41</v>
      </c>
      <c r="P5" s="34">
        <v>1</v>
      </c>
      <c r="Q5" s="374">
        <f t="shared" si="0"/>
        <v>1.2</v>
      </c>
      <c r="R5" s="50">
        <v>1</v>
      </c>
      <c r="S5" s="50">
        <v>2</v>
      </c>
      <c r="T5" s="50">
        <v>1</v>
      </c>
      <c r="U5" s="50">
        <v>1</v>
      </c>
      <c r="V5" s="50">
        <v>1</v>
      </c>
      <c r="W5" s="374">
        <f t="shared" si="2"/>
        <v>1.2</v>
      </c>
      <c r="X5" s="375">
        <f t="shared" si="1"/>
        <v>1.44</v>
      </c>
      <c r="Y5" s="380"/>
      <c r="Z5" s="33"/>
      <c r="AA5" s="33"/>
      <c r="AB5" s="33"/>
    </row>
    <row r="6" spans="1:28" ht="83.45" customHeight="1" x14ac:dyDescent="0.25">
      <c r="A6" s="381"/>
      <c r="B6" s="382"/>
      <c r="C6" s="384" t="s">
        <v>869</v>
      </c>
      <c r="D6" s="371" t="s">
        <v>870</v>
      </c>
      <c r="E6" s="31" t="s">
        <v>871</v>
      </c>
      <c r="F6" s="32" t="s">
        <v>38</v>
      </c>
      <c r="G6" s="30"/>
      <c r="H6" s="45"/>
      <c r="I6" s="33" t="s">
        <v>872</v>
      </c>
      <c r="J6" s="33" t="s">
        <v>873</v>
      </c>
      <c r="K6" s="34">
        <v>3</v>
      </c>
      <c r="L6" s="34">
        <v>2</v>
      </c>
      <c r="M6" s="34">
        <v>1</v>
      </c>
      <c r="N6" s="34">
        <v>2</v>
      </c>
      <c r="O6" s="373" t="s">
        <v>41</v>
      </c>
      <c r="P6" s="34">
        <v>1</v>
      </c>
      <c r="Q6" s="374">
        <f t="shared" si="0"/>
        <v>1.8</v>
      </c>
      <c r="R6" s="50">
        <v>1</v>
      </c>
      <c r="S6" s="50">
        <v>2</v>
      </c>
      <c r="T6" s="50">
        <v>1</v>
      </c>
      <c r="U6" s="50">
        <v>2</v>
      </c>
      <c r="V6" s="50">
        <v>2</v>
      </c>
      <c r="W6" s="374">
        <f t="shared" si="2"/>
        <v>1.6</v>
      </c>
      <c r="X6" s="375">
        <f t="shared" si="1"/>
        <v>2.8800000000000003</v>
      </c>
      <c r="Y6" s="385"/>
      <c r="Z6" s="33"/>
      <c r="AA6" s="33"/>
      <c r="AB6" s="33"/>
    </row>
    <row r="7" spans="1:28" ht="141.6" customHeight="1" x14ac:dyDescent="0.25">
      <c r="A7" s="381"/>
      <c r="B7" s="386"/>
      <c r="C7" s="387" t="s">
        <v>874</v>
      </c>
      <c r="D7" s="65" t="s">
        <v>875</v>
      </c>
      <c r="E7" s="31" t="s">
        <v>876</v>
      </c>
      <c r="F7" s="32" t="s">
        <v>49</v>
      </c>
      <c r="G7" s="30" t="s">
        <v>50</v>
      </c>
      <c r="H7" s="388"/>
      <c r="I7" s="33" t="s">
        <v>877</v>
      </c>
      <c r="J7" s="33" t="s">
        <v>878</v>
      </c>
      <c r="K7" s="34">
        <v>2</v>
      </c>
      <c r="L7" s="34">
        <v>3</v>
      </c>
      <c r="M7" s="34">
        <v>1</v>
      </c>
      <c r="N7" s="34">
        <v>1</v>
      </c>
      <c r="O7" s="373" t="s">
        <v>41</v>
      </c>
      <c r="P7" s="34">
        <v>1</v>
      </c>
      <c r="Q7" s="374">
        <f t="shared" si="0"/>
        <v>1.6</v>
      </c>
      <c r="R7" s="373">
        <v>2</v>
      </c>
      <c r="S7" s="373">
        <v>3</v>
      </c>
      <c r="T7" s="373">
        <v>3</v>
      </c>
      <c r="U7" s="373">
        <v>1</v>
      </c>
      <c r="V7" s="373">
        <v>1</v>
      </c>
      <c r="W7" s="374">
        <f t="shared" si="2"/>
        <v>2</v>
      </c>
      <c r="X7" s="379">
        <f t="shared" si="1"/>
        <v>3.2</v>
      </c>
      <c r="Y7" s="385" t="s">
        <v>879</v>
      </c>
      <c r="Z7" s="33" t="s">
        <v>880</v>
      </c>
      <c r="AA7" s="33" t="s">
        <v>881</v>
      </c>
      <c r="AB7" s="33" t="s">
        <v>882</v>
      </c>
    </row>
    <row r="8" spans="1:28" ht="283.5" x14ac:dyDescent="0.25">
      <c r="A8" s="381"/>
      <c r="B8" s="386"/>
      <c r="C8" s="387"/>
      <c r="D8" s="65" t="s">
        <v>883</v>
      </c>
      <c r="E8" s="71" t="s">
        <v>884</v>
      </c>
      <c r="F8" s="32" t="s">
        <v>49</v>
      </c>
      <c r="G8" s="30" t="s">
        <v>50</v>
      </c>
      <c r="H8" s="45"/>
      <c r="I8" s="56" t="s">
        <v>91</v>
      </c>
      <c r="J8" s="33" t="s">
        <v>885</v>
      </c>
      <c r="K8" s="34">
        <v>2</v>
      </c>
      <c r="L8" s="34">
        <v>3</v>
      </c>
      <c r="M8" s="34">
        <v>1</v>
      </c>
      <c r="N8" s="34">
        <v>1</v>
      </c>
      <c r="O8" s="373" t="s">
        <v>41</v>
      </c>
      <c r="P8" s="34">
        <v>1</v>
      </c>
      <c r="Q8" s="374">
        <f t="shared" si="0"/>
        <v>1.6</v>
      </c>
      <c r="R8" s="373">
        <v>2</v>
      </c>
      <c r="S8" s="373">
        <v>3</v>
      </c>
      <c r="T8" s="373">
        <v>3</v>
      </c>
      <c r="U8" s="373">
        <v>1</v>
      </c>
      <c r="V8" s="373">
        <v>2</v>
      </c>
      <c r="W8" s="374">
        <f t="shared" si="2"/>
        <v>2.2000000000000002</v>
      </c>
      <c r="X8" s="379">
        <f t="shared" si="1"/>
        <v>3.5200000000000005</v>
      </c>
      <c r="Y8" s="385" t="s">
        <v>886</v>
      </c>
      <c r="Z8" s="33" t="s">
        <v>887</v>
      </c>
      <c r="AA8" s="33" t="s">
        <v>881</v>
      </c>
      <c r="AB8" s="33" t="s">
        <v>882</v>
      </c>
    </row>
    <row r="9" spans="1:28" x14ac:dyDescent="0.25">
      <c r="A9" s="381"/>
      <c r="B9" s="386"/>
      <c r="C9" s="387"/>
      <c r="D9" s="65" t="s">
        <v>888</v>
      </c>
      <c r="E9" s="31" t="s">
        <v>77</v>
      </c>
      <c r="F9" s="32" t="s">
        <v>49</v>
      </c>
      <c r="G9" s="30" t="s">
        <v>50</v>
      </c>
      <c r="H9" s="33"/>
      <c r="I9" s="33" t="s">
        <v>212</v>
      </c>
      <c r="J9" s="33" t="s">
        <v>212</v>
      </c>
      <c r="K9" s="33" t="s">
        <v>212</v>
      </c>
      <c r="L9" s="33" t="s">
        <v>212</v>
      </c>
      <c r="M9" s="33" t="s">
        <v>212</v>
      </c>
      <c r="N9" s="33" t="s">
        <v>212</v>
      </c>
      <c r="O9" s="373" t="s">
        <v>41</v>
      </c>
      <c r="P9" s="33" t="s">
        <v>212</v>
      </c>
      <c r="Q9" s="49" t="s">
        <v>212</v>
      </c>
      <c r="R9" s="49" t="s">
        <v>212</v>
      </c>
      <c r="S9" s="49" t="s">
        <v>212</v>
      </c>
      <c r="T9" s="49" t="s">
        <v>212</v>
      </c>
      <c r="U9" s="49" t="s">
        <v>212</v>
      </c>
      <c r="V9" s="49" t="s">
        <v>212</v>
      </c>
      <c r="W9" s="49" t="s">
        <v>212</v>
      </c>
      <c r="X9" s="389" t="s">
        <v>212</v>
      </c>
      <c r="Y9" s="385"/>
      <c r="Z9" s="33"/>
      <c r="AA9" s="33"/>
      <c r="AB9" s="33"/>
    </row>
    <row r="10" spans="1:28" ht="31.5" x14ac:dyDescent="0.25">
      <c r="A10" s="381"/>
      <c r="B10" s="386"/>
      <c r="C10" s="387"/>
      <c r="D10" s="30" t="s">
        <v>99</v>
      </c>
      <c r="E10" s="31" t="s">
        <v>889</v>
      </c>
      <c r="F10" s="32" t="s">
        <v>49</v>
      </c>
      <c r="G10" s="30" t="s">
        <v>50</v>
      </c>
      <c r="H10" s="33"/>
      <c r="I10" s="33" t="s">
        <v>41</v>
      </c>
      <c r="J10" s="33" t="s">
        <v>41</v>
      </c>
      <c r="K10" s="33" t="s">
        <v>41</v>
      </c>
      <c r="L10" s="33" t="s">
        <v>41</v>
      </c>
      <c r="M10" s="33" t="s">
        <v>41</v>
      </c>
      <c r="N10" s="33" t="s">
        <v>41</v>
      </c>
      <c r="O10" s="373" t="s">
        <v>41</v>
      </c>
      <c r="P10" s="33" t="s">
        <v>41</v>
      </c>
      <c r="Q10" s="49" t="s">
        <v>41</v>
      </c>
      <c r="R10" s="49" t="s">
        <v>41</v>
      </c>
      <c r="S10" s="49" t="s">
        <v>41</v>
      </c>
      <c r="T10" s="49" t="s">
        <v>41</v>
      </c>
      <c r="U10" s="49" t="s">
        <v>41</v>
      </c>
      <c r="V10" s="49" t="s">
        <v>41</v>
      </c>
      <c r="W10" s="49" t="s">
        <v>41</v>
      </c>
      <c r="X10" s="389" t="s">
        <v>41</v>
      </c>
      <c r="Y10" s="33"/>
      <c r="Z10" s="33"/>
      <c r="AA10" s="33"/>
      <c r="AB10" s="33"/>
    </row>
    <row r="11" spans="1:28" ht="157.5" x14ac:dyDescent="0.25">
      <c r="A11" s="381"/>
      <c r="B11" s="386"/>
      <c r="C11" s="387"/>
      <c r="D11" s="30" t="s">
        <v>890</v>
      </c>
      <c r="E11" s="30" t="s">
        <v>891</v>
      </c>
      <c r="F11" s="32" t="s">
        <v>307</v>
      </c>
      <c r="G11" s="30"/>
      <c r="H11" s="33"/>
      <c r="I11" s="33" t="s">
        <v>892</v>
      </c>
      <c r="J11" s="33" t="s">
        <v>893</v>
      </c>
      <c r="K11" s="34">
        <v>2</v>
      </c>
      <c r="L11" s="34">
        <v>1</v>
      </c>
      <c r="M11" s="34">
        <v>1</v>
      </c>
      <c r="N11" s="34">
        <v>1</v>
      </c>
      <c r="O11" s="373" t="s">
        <v>41</v>
      </c>
      <c r="P11" s="34">
        <v>1</v>
      </c>
      <c r="Q11" s="374">
        <f>SUM(K11:P11)/5</f>
        <v>1.2</v>
      </c>
      <c r="R11" s="373">
        <v>2</v>
      </c>
      <c r="S11" s="373">
        <v>3</v>
      </c>
      <c r="T11" s="373">
        <v>3</v>
      </c>
      <c r="U11" s="373">
        <v>1</v>
      </c>
      <c r="V11" s="373">
        <v>1</v>
      </c>
      <c r="W11" s="374">
        <f t="shared" si="2"/>
        <v>2</v>
      </c>
      <c r="X11" s="375">
        <f>+Q11*W11</f>
        <v>2.4</v>
      </c>
      <c r="Y11" s="385"/>
      <c r="Z11" s="33"/>
      <c r="AA11" s="33"/>
      <c r="AB11" s="33"/>
    </row>
    <row r="12" spans="1:28" ht="126.6" customHeight="1" x14ac:dyDescent="0.25">
      <c r="A12" s="381"/>
      <c r="B12" s="386"/>
      <c r="C12" s="387"/>
      <c r="D12" s="65" t="s">
        <v>894</v>
      </c>
      <c r="E12" s="31" t="s">
        <v>895</v>
      </c>
      <c r="F12" s="32" t="s">
        <v>49</v>
      </c>
      <c r="G12" s="30" t="s">
        <v>50</v>
      </c>
      <c r="H12" s="33"/>
      <c r="I12" s="33" t="s">
        <v>896</v>
      </c>
      <c r="J12" s="33" t="s">
        <v>893</v>
      </c>
      <c r="K12" s="34">
        <v>3</v>
      </c>
      <c r="L12" s="34">
        <v>3</v>
      </c>
      <c r="M12" s="34">
        <v>1</v>
      </c>
      <c r="N12" s="34">
        <v>2</v>
      </c>
      <c r="O12" s="373" t="s">
        <v>41</v>
      </c>
      <c r="P12" s="34">
        <v>1</v>
      </c>
      <c r="Q12" s="374">
        <f>SUM(K12:P12)/5</f>
        <v>2</v>
      </c>
      <c r="R12" s="50">
        <v>1</v>
      </c>
      <c r="S12" s="50">
        <v>2</v>
      </c>
      <c r="T12" s="50">
        <v>1</v>
      </c>
      <c r="U12" s="50">
        <v>1</v>
      </c>
      <c r="V12" s="50">
        <v>1</v>
      </c>
      <c r="W12" s="374">
        <f t="shared" si="2"/>
        <v>1.2</v>
      </c>
      <c r="X12" s="375">
        <f>+Q12*W12</f>
        <v>2.4</v>
      </c>
      <c r="Y12" s="33"/>
      <c r="Z12" s="33"/>
      <c r="AA12" s="33"/>
      <c r="AB12" s="33"/>
    </row>
    <row r="13" spans="1:28" ht="84.6" customHeight="1" x14ac:dyDescent="0.25">
      <c r="A13" s="381"/>
      <c r="B13" s="386"/>
      <c r="C13" s="390"/>
      <c r="D13" s="65" t="s">
        <v>897</v>
      </c>
      <c r="E13" s="31" t="s">
        <v>898</v>
      </c>
      <c r="F13" s="32" t="s">
        <v>49</v>
      </c>
      <c r="G13" s="30" t="s">
        <v>50</v>
      </c>
      <c r="H13" s="33"/>
      <c r="I13" s="63" t="s">
        <v>300</v>
      </c>
      <c r="J13" s="63" t="s">
        <v>899</v>
      </c>
      <c r="K13" s="34">
        <v>1</v>
      </c>
      <c r="L13" s="34">
        <v>2</v>
      </c>
      <c r="M13" s="34">
        <v>1</v>
      </c>
      <c r="N13" s="50">
        <v>2</v>
      </c>
      <c r="O13" s="373" t="s">
        <v>41</v>
      </c>
      <c r="P13" s="34">
        <v>1</v>
      </c>
      <c r="Q13" s="374">
        <f>SUM(K13:P13)/4</f>
        <v>1.75</v>
      </c>
      <c r="R13" s="50">
        <v>3</v>
      </c>
      <c r="S13" s="50">
        <v>3</v>
      </c>
      <c r="T13" s="50">
        <v>3</v>
      </c>
      <c r="U13" s="50">
        <v>2</v>
      </c>
      <c r="V13" s="50">
        <v>1</v>
      </c>
      <c r="W13" s="374">
        <f t="shared" si="2"/>
        <v>2.4</v>
      </c>
      <c r="X13" s="379">
        <f>+Q13*W13</f>
        <v>4.2</v>
      </c>
      <c r="Y13" s="33" t="s">
        <v>900</v>
      </c>
      <c r="Z13" s="33" t="s">
        <v>901</v>
      </c>
      <c r="AA13" s="33" t="s">
        <v>902</v>
      </c>
      <c r="AB13" s="33" t="s">
        <v>882</v>
      </c>
    </row>
    <row r="14" spans="1:28" ht="53.25" customHeight="1" x14ac:dyDescent="0.25">
      <c r="A14" s="381"/>
      <c r="B14" s="386"/>
      <c r="C14" s="390"/>
      <c r="D14" s="65" t="s">
        <v>903</v>
      </c>
      <c r="E14" s="54" t="s">
        <v>904</v>
      </c>
      <c r="F14" s="32" t="s">
        <v>49</v>
      </c>
      <c r="G14" s="30" t="s">
        <v>905</v>
      </c>
      <c r="H14" s="33"/>
      <c r="I14" s="33" t="s">
        <v>41</v>
      </c>
      <c r="J14" s="33" t="s">
        <v>41</v>
      </c>
      <c r="K14" s="33" t="s">
        <v>41</v>
      </c>
      <c r="L14" s="33" t="s">
        <v>41</v>
      </c>
      <c r="M14" s="33" t="s">
        <v>41</v>
      </c>
      <c r="N14" s="33" t="s">
        <v>41</v>
      </c>
      <c r="O14" s="373" t="s">
        <v>41</v>
      </c>
      <c r="P14" s="33" t="s">
        <v>41</v>
      </c>
      <c r="Q14" s="49" t="s">
        <v>41</v>
      </c>
      <c r="R14" s="49" t="s">
        <v>41</v>
      </c>
      <c r="S14" s="49" t="s">
        <v>41</v>
      </c>
      <c r="T14" s="49" t="s">
        <v>41</v>
      </c>
      <c r="U14" s="49" t="s">
        <v>41</v>
      </c>
      <c r="V14" s="49" t="s">
        <v>41</v>
      </c>
      <c r="W14" s="49" t="s">
        <v>41</v>
      </c>
      <c r="X14" s="389" t="s">
        <v>41</v>
      </c>
      <c r="Y14" s="33"/>
      <c r="Z14" s="33"/>
      <c r="AA14" s="33"/>
      <c r="AB14" s="33"/>
    </row>
    <row r="15" spans="1:28" ht="53.25" customHeight="1" x14ac:dyDescent="0.25">
      <c r="A15" s="381"/>
      <c r="B15" s="382"/>
      <c r="C15" s="391"/>
      <c r="D15" s="371" t="s">
        <v>906</v>
      </c>
      <c r="E15" s="204" t="s">
        <v>907</v>
      </c>
      <c r="F15" s="32" t="s">
        <v>49</v>
      </c>
      <c r="G15" s="30" t="s">
        <v>50</v>
      </c>
      <c r="H15" s="33"/>
      <c r="I15" s="33" t="s">
        <v>41</v>
      </c>
      <c r="J15" s="33" t="s">
        <v>41</v>
      </c>
      <c r="K15" s="33" t="s">
        <v>41</v>
      </c>
      <c r="L15" s="33" t="s">
        <v>41</v>
      </c>
      <c r="M15" s="33" t="s">
        <v>41</v>
      </c>
      <c r="N15" s="33" t="s">
        <v>41</v>
      </c>
      <c r="O15" s="373" t="s">
        <v>41</v>
      </c>
      <c r="P15" s="33" t="s">
        <v>41</v>
      </c>
      <c r="Q15" s="33" t="s">
        <v>41</v>
      </c>
      <c r="R15" s="33" t="s">
        <v>41</v>
      </c>
      <c r="S15" s="33" t="s">
        <v>41</v>
      </c>
      <c r="T15" s="33" t="s">
        <v>41</v>
      </c>
      <c r="U15" s="33" t="s">
        <v>41</v>
      </c>
      <c r="V15" s="33" t="s">
        <v>41</v>
      </c>
      <c r="W15" s="33" t="s">
        <v>41</v>
      </c>
      <c r="X15" s="392" t="s">
        <v>41</v>
      </c>
      <c r="Y15" s="33"/>
      <c r="Z15" s="33"/>
      <c r="AA15" s="33"/>
      <c r="AB15" s="33"/>
    </row>
    <row r="16" spans="1:28" ht="53.25" customHeight="1" x14ac:dyDescent="0.25">
      <c r="A16" s="381"/>
      <c r="B16" s="382"/>
      <c r="C16" s="393" t="s">
        <v>908</v>
      </c>
      <c r="D16" s="371" t="s">
        <v>909</v>
      </c>
      <c r="E16" s="54" t="s">
        <v>910</v>
      </c>
      <c r="F16" s="32" t="s">
        <v>49</v>
      </c>
      <c r="G16" s="30" t="s">
        <v>50</v>
      </c>
      <c r="H16" s="33"/>
      <c r="I16" s="33" t="s">
        <v>41</v>
      </c>
      <c r="J16" s="33" t="s">
        <v>41</v>
      </c>
      <c r="K16" s="33" t="s">
        <v>41</v>
      </c>
      <c r="L16" s="33" t="s">
        <v>41</v>
      </c>
      <c r="M16" s="33" t="s">
        <v>41</v>
      </c>
      <c r="N16" s="33" t="s">
        <v>41</v>
      </c>
      <c r="O16" s="373" t="s">
        <v>41</v>
      </c>
      <c r="P16" s="33" t="s">
        <v>41</v>
      </c>
      <c r="Q16" s="33" t="s">
        <v>41</v>
      </c>
      <c r="R16" s="33" t="s">
        <v>41</v>
      </c>
      <c r="S16" s="33" t="s">
        <v>41</v>
      </c>
      <c r="T16" s="33" t="s">
        <v>41</v>
      </c>
      <c r="U16" s="33" t="s">
        <v>41</v>
      </c>
      <c r="V16" s="33" t="s">
        <v>41</v>
      </c>
      <c r="W16" s="33" t="s">
        <v>41</v>
      </c>
      <c r="X16" s="392" t="s">
        <v>41</v>
      </c>
      <c r="Y16" s="33"/>
      <c r="Z16" s="33"/>
      <c r="AA16" s="33"/>
      <c r="AB16" s="33"/>
    </row>
    <row r="17" spans="1:28" ht="54.75" customHeight="1" x14ac:dyDescent="0.25">
      <c r="A17" s="381"/>
      <c r="B17" s="382"/>
      <c r="C17" s="394"/>
      <c r="D17" s="395" t="s">
        <v>911</v>
      </c>
      <c r="E17" s="31" t="s">
        <v>912</v>
      </c>
      <c r="F17" s="32" t="s">
        <v>49</v>
      </c>
      <c r="G17" s="30" t="s">
        <v>50</v>
      </c>
      <c r="H17" s="33"/>
      <c r="I17" s="33" t="s">
        <v>41</v>
      </c>
      <c r="J17" s="33" t="s">
        <v>41</v>
      </c>
      <c r="K17" s="33" t="s">
        <v>41</v>
      </c>
      <c r="L17" s="33" t="s">
        <v>41</v>
      </c>
      <c r="M17" s="33" t="s">
        <v>41</v>
      </c>
      <c r="N17" s="33" t="s">
        <v>41</v>
      </c>
      <c r="O17" s="373" t="s">
        <v>41</v>
      </c>
      <c r="P17" s="33" t="s">
        <v>41</v>
      </c>
      <c r="Q17" s="33" t="s">
        <v>41</v>
      </c>
      <c r="R17" s="33" t="s">
        <v>41</v>
      </c>
      <c r="S17" s="33" t="s">
        <v>41</v>
      </c>
      <c r="T17" s="33" t="s">
        <v>41</v>
      </c>
      <c r="U17" s="33" t="s">
        <v>41</v>
      </c>
      <c r="V17" s="33" t="s">
        <v>41</v>
      </c>
      <c r="W17" s="33" t="s">
        <v>41</v>
      </c>
      <c r="X17" s="392" t="s">
        <v>41</v>
      </c>
      <c r="Y17" s="33"/>
      <c r="Z17" s="33"/>
      <c r="AA17" s="33"/>
      <c r="AB17" s="33"/>
    </row>
    <row r="18" spans="1:28" ht="107.25" customHeight="1" x14ac:dyDescent="0.25">
      <c r="A18" s="396"/>
      <c r="B18" s="397"/>
      <c r="C18" s="398"/>
      <c r="D18" s="399" t="s">
        <v>110</v>
      </c>
      <c r="E18" s="31" t="s">
        <v>912</v>
      </c>
      <c r="F18" s="32" t="s">
        <v>49</v>
      </c>
      <c r="G18" s="30" t="s">
        <v>50</v>
      </c>
      <c r="H18" s="33"/>
      <c r="I18" s="63" t="s">
        <v>300</v>
      </c>
      <c r="J18" s="63" t="s">
        <v>899</v>
      </c>
      <c r="K18" s="50"/>
      <c r="L18" s="50"/>
      <c r="M18" s="50"/>
      <c r="N18" s="50"/>
      <c r="O18" s="373" t="s">
        <v>41</v>
      </c>
      <c r="P18" s="50"/>
      <c r="Q18" s="50"/>
      <c r="R18" s="50"/>
      <c r="S18" s="50"/>
      <c r="T18" s="50"/>
      <c r="U18" s="50"/>
      <c r="V18" s="50"/>
      <c r="W18" s="374" t="e">
        <f t="shared" si="2"/>
        <v>#DIV/0!</v>
      </c>
      <c r="X18" s="417"/>
      <c r="Y18" s="49"/>
      <c r="Z18" s="33"/>
      <c r="AA18" s="33"/>
      <c r="AB18" s="33"/>
    </row>
    <row r="19" spans="1:28" x14ac:dyDescent="0.25">
      <c r="A19" s="400"/>
      <c r="B19" s="401"/>
      <c r="C19" s="401"/>
      <c r="D19" s="400"/>
      <c r="E19" s="402"/>
      <c r="F19" s="401"/>
      <c r="G19" s="401"/>
      <c r="H19" s="401"/>
      <c r="I19" s="400"/>
      <c r="J19" s="401"/>
      <c r="K19" s="403"/>
      <c r="L19" s="403"/>
      <c r="M19" s="403"/>
      <c r="N19" s="403"/>
      <c r="P19" s="403"/>
      <c r="Q19" s="403"/>
      <c r="R19" s="403"/>
      <c r="S19" s="403"/>
      <c r="T19" s="403"/>
      <c r="U19" s="403"/>
      <c r="V19" s="403"/>
      <c r="W19" s="403"/>
      <c r="X19" s="403"/>
    </row>
    <row r="20" spans="1:28" ht="16.5" thickBot="1" x14ac:dyDescent="0.3">
      <c r="A20" s="400"/>
      <c r="B20" s="401"/>
      <c r="C20" s="401"/>
      <c r="D20" s="400"/>
      <c r="E20" s="402"/>
      <c r="F20" s="401"/>
      <c r="G20" s="401"/>
      <c r="H20" s="401"/>
      <c r="I20" s="400"/>
      <c r="J20" s="401"/>
      <c r="K20" s="401"/>
      <c r="L20" s="401"/>
      <c r="M20" s="401"/>
      <c r="N20" s="401"/>
      <c r="P20" s="401"/>
    </row>
    <row r="21" spans="1:28" x14ac:dyDescent="0.25">
      <c r="A21" s="404" t="s">
        <v>113</v>
      </c>
      <c r="B21" s="405"/>
      <c r="C21" s="405"/>
      <c r="D21" s="405"/>
      <c r="E21" s="405"/>
      <c r="F21" s="405"/>
      <c r="G21" s="405"/>
      <c r="H21" s="405"/>
      <c r="I21" s="405"/>
      <c r="J21" s="405"/>
      <c r="K21" s="405"/>
      <c r="L21" s="405"/>
      <c r="M21" s="405"/>
      <c r="N21" s="405"/>
      <c r="O21" s="405"/>
      <c r="P21" s="406"/>
    </row>
    <row r="22" spans="1:28" x14ac:dyDescent="0.25">
      <c r="A22" s="407"/>
      <c r="B22" s="408"/>
      <c r="C22" s="408"/>
      <c r="D22" s="408"/>
      <c r="E22" s="408"/>
      <c r="F22" s="408"/>
      <c r="G22" s="408"/>
      <c r="H22" s="408"/>
      <c r="I22" s="409"/>
      <c r="J22" s="408"/>
      <c r="K22" s="408"/>
      <c r="L22" s="408"/>
      <c r="M22" s="408"/>
      <c r="N22" s="408"/>
      <c r="O22" s="192"/>
      <c r="P22" s="410"/>
    </row>
    <row r="23" spans="1:28" x14ac:dyDescent="0.25">
      <c r="A23" s="411" t="s">
        <v>114</v>
      </c>
      <c r="B23" s="412"/>
      <c r="C23" s="412"/>
      <c r="D23" s="412"/>
      <c r="E23" s="412"/>
      <c r="F23" s="412"/>
      <c r="G23" s="412"/>
      <c r="H23" s="412"/>
      <c r="I23" s="412"/>
      <c r="J23" s="412"/>
      <c r="K23" s="412"/>
      <c r="L23" s="412"/>
      <c r="M23" s="412"/>
      <c r="N23" s="412"/>
      <c r="O23" s="412"/>
      <c r="P23" s="413"/>
    </row>
    <row r="24" spans="1:28" x14ac:dyDescent="0.25">
      <c r="A24" s="407"/>
      <c r="B24" s="408"/>
      <c r="C24" s="408"/>
      <c r="D24" s="408"/>
      <c r="E24" s="408"/>
      <c r="F24" s="408"/>
      <c r="G24" s="408"/>
      <c r="H24" s="408"/>
      <c r="I24" s="409"/>
      <c r="J24" s="408"/>
      <c r="K24" s="408"/>
      <c r="L24" s="408"/>
      <c r="M24" s="408"/>
      <c r="N24" s="408"/>
      <c r="O24" s="192"/>
      <c r="P24" s="410"/>
    </row>
    <row r="25" spans="1:28" x14ac:dyDescent="0.25">
      <c r="A25" s="411" t="s">
        <v>115</v>
      </c>
      <c r="B25" s="412"/>
      <c r="C25" s="412"/>
      <c r="D25" s="412"/>
      <c r="E25" s="412"/>
      <c r="F25" s="412"/>
      <c r="G25" s="412"/>
      <c r="H25" s="412"/>
      <c r="I25" s="412"/>
      <c r="J25" s="412"/>
      <c r="K25" s="412"/>
      <c r="L25" s="412"/>
      <c r="M25" s="412"/>
      <c r="N25" s="412"/>
      <c r="O25" s="412"/>
      <c r="P25" s="413"/>
    </row>
    <row r="26" spans="1:28" x14ac:dyDescent="0.25">
      <c r="A26" s="407"/>
      <c r="B26" s="408"/>
      <c r="C26" s="408"/>
      <c r="D26" s="408"/>
      <c r="E26" s="408"/>
      <c r="F26" s="408"/>
      <c r="G26" s="408"/>
      <c r="H26" s="408"/>
      <c r="I26" s="409"/>
      <c r="J26" s="408"/>
      <c r="K26" s="408"/>
      <c r="L26" s="408"/>
      <c r="M26" s="408"/>
      <c r="N26" s="408"/>
      <c r="O26" s="192"/>
      <c r="P26" s="410"/>
    </row>
    <row r="27" spans="1:28" x14ac:dyDescent="0.25">
      <c r="A27" s="411" t="s">
        <v>116</v>
      </c>
      <c r="B27" s="412"/>
      <c r="C27" s="412"/>
      <c r="D27" s="412"/>
      <c r="E27" s="412"/>
      <c r="F27" s="412"/>
      <c r="G27" s="412"/>
      <c r="H27" s="412"/>
      <c r="I27" s="412"/>
      <c r="J27" s="412"/>
      <c r="K27" s="412"/>
      <c r="L27" s="412"/>
      <c r="M27" s="412"/>
      <c r="N27" s="412"/>
      <c r="O27" s="412"/>
      <c r="P27" s="413"/>
    </row>
    <row r="28" spans="1:28" x14ac:dyDescent="0.25">
      <c r="A28" s="407"/>
      <c r="B28" s="408"/>
      <c r="C28" s="408"/>
      <c r="D28" s="408"/>
      <c r="E28" s="408"/>
      <c r="F28" s="408"/>
      <c r="G28" s="408"/>
      <c r="H28" s="408"/>
      <c r="I28" s="409"/>
      <c r="J28" s="408"/>
      <c r="K28" s="408"/>
      <c r="L28" s="408"/>
      <c r="M28" s="408"/>
      <c r="N28" s="408"/>
      <c r="O28" s="192"/>
      <c r="P28" s="410"/>
    </row>
    <row r="29" spans="1:28" ht="16.5" thickBot="1" x14ac:dyDescent="0.3">
      <c r="A29" s="414" t="s">
        <v>117</v>
      </c>
      <c r="B29" s="415"/>
      <c r="C29" s="415"/>
      <c r="D29" s="415"/>
      <c r="E29" s="415"/>
      <c r="F29" s="415"/>
      <c r="G29" s="415"/>
      <c r="H29" s="415"/>
      <c r="I29" s="415"/>
      <c r="J29" s="415"/>
      <c r="K29" s="415"/>
      <c r="L29" s="415"/>
      <c r="M29" s="415"/>
      <c r="N29" s="415"/>
      <c r="O29" s="415"/>
      <c r="P29" s="416"/>
    </row>
    <row r="30" spans="1:28" x14ac:dyDescent="0.25">
      <c r="A30" s="400"/>
      <c r="B30" s="401"/>
      <c r="C30" s="401"/>
      <c r="D30" s="400"/>
      <c r="E30" s="402"/>
      <c r="F30" s="401"/>
      <c r="G30" s="401"/>
      <c r="H30" s="401"/>
      <c r="I30" s="400"/>
      <c r="J30" s="401"/>
      <c r="K30" s="401"/>
      <c r="L30" s="401"/>
      <c r="M30" s="401"/>
      <c r="N30" s="401"/>
      <c r="P30" s="401"/>
    </row>
    <row r="31" spans="1:28" x14ac:dyDescent="0.25">
      <c r="A31" s="400"/>
      <c r="B31" s="401"/>
      <c r="C31" s="401"/>
      <c r="D31" s="400"/>
      <c r="E31" s="402"/>
      <c r="F31" s="401"/>
      <c r="G31" s="401"/>
      <c r="H31" s="401"/>
      <c r="I31" s="400"/>
      <c r="J31" s="401"/>
      <c r="K31" s="401"/>
      <c r="L31" s="401"/>
      <c r="M31" s="401"/>
      <c r="N31" s="401"/>
      <c r="P31" s="401"/>
    </row>
    <row r="32" spans="1:28" x14ac:dyDescent="0.25">
      <c r="A32" s="400"/>
      <c r="B32" s="401"/>
      <c r="C32" s="401"/>
      <c r="D32" s="400"/>
      <c r="E32" s="402"/>
      <c r="F32" s="401"/>
      <c r="G32" s="401"/>
      <c r="H32" s="401"/>
      <c r="I32" s="400"/>
      <c r="J32" s="401"/>
      <c r="K32" s="401"/>
      <c r="L32" s="401"/>
      <c r="M32" s="401"/>
      <c r="N32" s="401"/>
      <c r="P32" s="401"/>
    </row>
    <row r="33" spans="1:16" x14ac:dyDescent="0.25">
      <c r="A33" s="400"/>
      <c r="B33" s="401"/>
      <c r="C33" s="401"/>
      <c r="D33" s="400"/>
      <c r="E33" s="402"/>
      <c r="F33" s="401"/>
      <c r="G33" s="401"/>
      <c r="H33" s="401"/>
      <c r="I33" s="400"/>
      <c r="J33" s="401"/>
      <c r="K33" s="401"/>
      <c r="L33" s="401"/>
      <c r="M33" s="401"/>
      <c r="N33" s="401"/>
      <c r="P33" s="401"/>
    </row>
    <row r="34" spans="1:16" x14ac:dyDescent="0.25">
      <c r="A34" s="400"/>
      <c r="B34" s="401"/>
      <c r="C34" s="401"/>
      <c r="D34" s="400"/>
      <c r="E34" s="402"/>
      <c r="F34" s="401"/>
      <c r="G34" s="401"/>
      <c r="H34" s="401"/>
      <c r="I34" s="400"/>
      <c r="J34" s="401"/>
      <c r="K34" s="401"/>
      <c r="L34" s="401"/>
      <c r="M34" s="401"/>
      <c r="N34" s="401"/>
      <c r="P34" s="401"/>
    </row>
    <row r="35" spans="1:16" x14ac:dyDescent="0.25">
      <c r="A35" s="400"/>
      <c r="B35" s="401"/>
      <c r="C35" s="401"/>
      <c r="D35" s="400"/>
      <c r="E35" s="402"/>
      <c r="F35" s="401"/>
      <c r="G35" s="401"/>
      <c r="H35" s="401"/>
      <c r="I35" s="400"/>
      <c r="J35" s="401"/>
      <c r="K35" s="401"/>
      <c r="L35" s="401"/>
      <c r="M35" s="401"/>
      <c r="N35" s="401"/>
      <c r="P35" s="401"/>
    </row>
    <row r="36" spans="1:16" x14ac:dyDescent="0.25">
      <c r="A36" s="400"/>
      <c r="B36" s="401"/>
      <c r="C36" s="401"/>
      <c r="D36" s="400"/>
      <c r="E36" s="402"/>
      <c r="F36" s="401"/>
      <c r="G36" s="401"/>
      <c r="H36" s="401"/>
      <c r="I36" s="400"/>
      <c r="J36" s="401"/>
      <c r="K36" s="401"/>
      <c r="L36" s="401"/>
      <c r="M36" s="401"/>
      <c r="N36" s="401"/>
      <c r="P36" s="401"/>
    </row>
    <row r="37" spans="1:16" x14ac:dyDescent="0.25">
      <c r="A37" s="400"/>
      <c r="B37" s="401"/>
      <c r="C37" s="401"/>
      <c r="D37" s="400"/>
      <c r="E37" s="402"/>
      <c r="F37" s="401"/>
      <c r="G37" s="401"/>
      <c r="H37" s="401"/>
      <c r="I37" s="400"/>
      <c r="J37" s="401"/>
      <c r="K37" s="401"/>
      <c r="L37" s="401"/>
      <c r="M37" s="401"/>
      <c r="N37" s="401"/>
      <c r="P37" s="401"/>
    </row>
    <row r="38" spans="1:16" x14ac:dyDescent="0.25">
      <c r="A38" s="400"/>
      <c r="B38" s="401"/>
      <c r="C38" s="401"/>
      <c r="D38" s="400"/>
      <c r="E38" s="402"/>
      <c r="F38" s="401"/>
      <c r="G38" s="401"/>
      <c r="H38" s="401"/>
      <c r="I38" s="400"/>
      <c r="J38" s="401"/>
      <c r="K38" s="401"/>
      <c r="L38" s="401"/>
      <c r="M38" s="401"/>
      <c r="N38" s="401"/>
      <c r="P38" s="401"/>
    </row>
    <row r="39" spans="1:16" x14ac:dyDescent="0.25">
      <c r="A39" s="400"/>
      <c r="B39" s="401"/>
      <c r="C39" s="401"/>
      <c r="D39" s="400"/>
      <c r="E39" s="402"/>
      <c r="F39" s="401"/>
      <c r="G39" s="401"/>
      <c r="H39" s="401"/>
      <c r="I39" s="400"/>
      <c r="J39" s="401"/>
      <c r="K39" s="401"/>
      <c r="L39" s="401"/>
      <c r="M39" s="401"/>
      <c r="N39" s="401"/>
      <c r="P39" s="401"/>
    </row>
    <row r="40" spans="1:16" x14ac:dyDescent="0.25">
      <c r="A40" s="400"/>
      <c r="B40" s="401"/>
      <c r="C40" s="401"/>
      <c r="D40" s="400"/>
      <c r="E40" s="402"/>
      <c r="F40" s="401"/>
      <c r="G40" s="401"/>
      <c r="H40" s="401"/>
      <c r="I40" s="400"/>
      <c r="J40" s="401"/>
      <c r="K40" s="401"/>
      <c r="L40" s="401"/>
      <c r="M40" s="401"/>
      <c r="N40" s="401"/>
      <c r="P40" s="401"/>
    </row>
    <row r="41" spans="1:16" x14ac:dyDescent="0.25">
      <c r="A41" s="400"/>
      <c r="B41" s="401"/>
      <c r="C41" s="401"/>
      <c r="D41" s="400"/>
      <c r="E41" s="402"/>
      <c r="F41" s="401"/>
      <c r="G41" s="401"/>
      <c r="H41" s="401"/>
      <c r="I41" s="400"/>
      <c r="J41" s="401"/>
      <c r="K41" s="401"/>
      <c r="L41" s="401"/>
      <c r="M41" s="401"/>
      <c r="N41" s="401"/>
      <c r="P41" s="401"/>
    </row>
    <row r="42" spans="1:16" x14ac:dyDescent="0.25">
      <c r="A42" s="400"/>
      <c r="B42" s="401"/>
      <c r="C42" s="401"/>
      <c r="D42" s="400"/>
      <c r="E42" s="402"/>
      <c r="F42" s="401"/>
      <c r="G42" s="401"/>
      <c r="H42" s="401"/>
      <c r="I42" s="400"/>
      <c r="J42" s="401"/>
      <c r="K42" s="401"/>
      <c r="L42" s="401"/>
      <c r="M42" s="401"/>
      <c r="N42" s="401"/>
      <c r="P42" s="401"/>
    </row>
    <row r="43" spans="1:16" x14ac:dyDescent="0.25">
      <c r="A43" s="400"/>
      <c r="B43" s="401"/>
      <c r="C43" s="401"/>
      <c r="D43" s="400"/>
      <c r="E43" s="402"/>
      <c r="F43" s="401"/>
      <c r="G43" s="401"/>
      <c r="H43" s="401"/>
      <c r="I43" s="400"/>
      <c r="J43" s="401"/>
      <c r="K43" s="401"/>
      <c r="L43" s="401"/>
      <c r="M43" s="401"/>
      <c r="N43" s="401"/>
      <c r="P43" s="401"/>
    </row>
    <row r="44" spans="1:16" x14ac:dyDescent="0.25">
      <c r="A44" s="400"/>
      <c r="B44" s="401"/>
      <c r="C44" s="401"/>
      <c r="D44" s="400"/>
      <c r="E44" s="402"/>
      <c r="F44" s="401"/>
      <c r="G44" s="401"/>
      <c r="H44" s="401"/>
      <c r="I44" s="400"/>
      <c r="J44" s="401"/>
      <c r="K44" s="401"/>
      <c r="L44" s="401"/>
      <c r="M44" s="401"/>
      <c r="N44" s="401"/>
      <c r="P44" s="401"/>
    </row>
    <row r="45" spans="1:16" x14ac:dyDescent="0.25">
      <c r="A45" s="400"/>
      <c r="B45" s="401"/>
      <c r="C45" s="401"/>
      <c r="D45" s="400"/>
      <c r="E45" s="402"/>
      <c r="F45" s="401"/>
      <c r="G45" s="401"/>
      <c r="H45" s="401"/>
      <c r="I45" s="400"/>
      <c r="J45" s="401"/>
      <c r="K45" s="401"/>
      <c r="L45" s="401"/>
      <c r="M45" s="401"/>
      <c r="N45" s="401"/>
      <c r="P45" s="401"/>
    </row>
    <row r="46" spans="1:16" x14ac:dyDescent="0.25">
      <c r="A46" s="400"/>
      <c r="B46" s="401"/>
      <c r="C46" s="401"/>
      <c r="D46" s="400"/>
      <c r="E46" s="402"/>
      <c r="F46" s="401"/>
      <c r="G46" s="401"/>
      <c r="H46" s="401"/>
      <c r="I46" s="400"/>
      <c r="J46" s="401"/>
      <c r="K46" s="401"/>
      <c r="L46" s="401"/>
      <c r="M46" s="401"/>
      <c r="N46" s="401"/>
      <c r="P46" s="401"/>
    </row>
    <row r="47" spans="1:16" x14ac:dyDescent="0.25">
      <c r="A47" s="400"/>
      <c r="B47" s="401"/>
      <c r="C47" s="401"/>
      <c r="D47" s="400"/>
      <c r="E47" s="402"/>
      <c r="F47" s="401"/>
      <c r="G47" s="401"/>
      <c r="H47" s="401"/>
      <c r="I47" s="400"/>
      <c r="J47" s="401"/>
      <c r="K47" s="401"/>
      <c r="L47" s="401"/>
      <c r="M47" s="401"/>
      <c r="N47" s="401"/>
      <c r="P47" s="401"/>
    </row>
    <row r="48" spans="1:16" x14ac:dyDescent="0.25">
      <c r="A48" s="400"/>
      <c r="B48" s="401"/>
      <c r="C48" s="401"/>
      <c r="D48" s="400"/>
      <c r="E48" s="402"/>
      <c r="F48" s="401"/>
      <c r="G48" s="401"/>
      <c r="H48" s="401"/>
      <c r="I48" s="400"/>
      <c r="J48" s="401"/>
      <c r="K48" s="401"/>
      <c r="L48" s="401"/>
      <c r="M48" s="401"/>
      <c r="N48" s="401"/>
      <c r="P48" s="401"/>
    </row>
    <row r="49" spans="1:16" x14ac:dyDescent="0.25">
      <c r="A49" s="400"/>
      <c r="B49" s="401"/>
      <c r="C49" s="401"/>
      <c r="D49" s="400"/>
      <c r="E49" s="402"/>
      <c r="F49" s="401"/>
      <c r="G49" s="401"/>
      <c r="H49" s="401"/>
      <c r="I49" s="400"/>
      <c r="J49" s="401"/>
      <c r="K49" s="401"/>
      <c r="L49" s="401"/>
      <c r="M49" s="401"/>
      <c r="N49" s="401"/>
      <c r="P49" s="401"/>
    </row>
    <row r="50" spans="1:16" x14ac:dyDescent="0.25">
      <c r="A50" s="400"/>
      <c r="B50" s="401"/>
      <c r="C50" s="401"/>
      <c r="D50" s="400"/>
      <c r="E50" s="402"/>
      <c r="F50" s="401"/>
      <c r="G50" s="401"/>
      <c r="H50" s="401"/>
      <c r="I50" s="400"/>
      <c r="J50" s="401"/>
      <c r="K50" s="401"/>
      <c r="L50" s="401"/>
      <c r="M50" s="401"/>
      <c r="N50" s="401"/>
      <c r="P50" s="401"/>
    </row>
    <row r="51" spans="1:16" x14ac:dyDescent="0.25">
      <c r="A51" s="400"/>
      <c r="B51" s="401"/>
      <c r="C51" s="401"/>
      <c r="D51" s="400"/>
      <c r="E51" s="402"/>
      <c r="F51" s="401"/>
      <c r="G51" s="401"/>
      <c r="H51" s="401"/>
      <c r="I51" s="400"/>
      <c r="J51" s="401"/>
      <c r="K51" s="401"/>
      <c r="L51" s="401"/>
      <c r="M51" s="401"/>
      <c r="N51" s="401"/>
      <c r="P51" s="401"/>
    </row>
    <row r="52" spans="1:16" x14ac:dyDescent="0.25">
      <c r="A52" s="400"/>
      <c r="B52" s="401"/>
      <c r="C52" s="401"/>
      <c r="D52" s="400"/>
      <c r="E52" s="402"/>
      <c r="F52" s="401"/>
      <c r="G52" s="401"/>
      <c r="H52" s="401"/>
      <c r="I52" s="400"/>
      <c r="J52" s="401"/>
      <c r="K52" s="401"/>
      <c r="L52" s="401"/>
      <c r="M52" s="401"/>
      <c r="N52" s="401"/>
      <c r="P52" s="401"/>
    </row>
    <row r="53" spans="1:16" x14ac:dyDescent="0.25">
      <c r="A53" s="400"/>
      <c r="B53" s="401"/>
      <c r="C53" s="401"/>
      <c r="D53" s="400"/>
      <c r="E53" s="402"/>
      <c r="F53" s="401"/>
      <c r="G53" s="401"/>
      <c r="H53" s="401"/>
      <c r="I53" s="400"/>
      <c r="J53" s="401"/>
      <c r="K53" s="401"/>
      <c r="L53" s="401"/>
      <c r="M53" s="401"/>
      <c r="N53" s="401"/>
      <c r="P53" s="401"/>
    </row>
    <row r="54" spans="1:16" x14ac:dyDescent="0.25">
      <c r="A54" s="400"/>
      <c r="B54" s="401"/>
      <c r="C54" s="401"/>
      <c r="D54" s="400"/>
      <c r="E54" s="402"/>
      <c r="F54" s="401"/>
      <c r="G54" s="401"/>
      <c r="H54" s="401"/>
      <c r="I54" s="400"/>
      <c r="J54" s="401"/>
      <c r="K54" s="401"/>
      <c r="L54" s="401"/>
      <c r="M54" s="401"/>
      <c r="N54" s="401"/>
      <c r="P54" s="401"/>
    </row>
    <row r="55" spans="1:16" x14ac:dyDescent="0.25">
      <c r="A55" s="400"/>
      <c r="B55" s="401"/>
      <c r="C55" s="401"/>
      <c r="D55" s="400"/>
      <c r="E55" s="402"/>
      <c r="F55" s="401"/>
      <c r="G55" s="401"/>
      <c r="H55" s="401"/>
      <c r="I55" s="400"/>
      <c r="J55" s="401"/>
      <c r="K55" s="401"/>
      <c r="L55" s="401"/>
      <c r="M55" s="401"/>
      <c r="N55" s="401"/>
      <c r="P55" s="401"/>
    </row>
    <row r="56" spans="1:16" x14ac:dyDescent="0.25">
      <c r="A56" s="400"/>
      <c r="B56" s="401"/>
      <c r="C56" s="401"/>
      <c r="D56" s="400"/>
      <c r="E56" s="402"/>
      <c r="F56" s="401"/>
      <c r="G56" s="401"/>
      <c r="H56" s="401"/>
      <c r="I56" s="400"/>
      <c r="J56" s="401"/>
      <c r="K56" s="401"/>
      <c r="L56" s="401"/>
      <c r="M56" s="401"/>
      <c r="N56" s="401"/>
      <c r="P56" s="401"/>
    </row>
    <row r="57" spans="1:16" x14ac:dyDescent="0.25">
      <c r="A57" s="400"/>
      <c r="B57" s="401"/>
      <c r="C57" s="401"/>
      <c r="D57" s="400"/>
      <c r="E57" s="402"/>
      <c r="F57" s="401"/>
      <c r="G57" s="401"/>
      <c r="H57" s="401"/>
      <c r="I57" s="400"/>
      <c r="J57" s="401"/>
      <c r="K57" s="401"/>
      <c r="L57" s="401"/>
      <c r="M57" s="401"/>
      <c r="N57" s="401"/>
      <c r="P57" s="401"/>
    </row>
    <row r="58" spans="1:16" x14ac:dyDescent="0.25">
      <c r="A58" s="400"/>
      <c r="B58" s="401"/>
      <c r="C58" s="401"/>
      <c r="D58" s="400"/>
      <c r="E58" s="402"/>
      <c r="F58" s="401"/>
      <c r="G58" s="401"/>
      <c r="H58" s="401"/>
      <c r="I58" s="400"/>
      <c r="J58" s="401"/>
      <c r="K58" s="401"/>
      <c r="L58" s="401"/>
      <c r="M58" s="401"/>
      <c r="N58" s="401"/>
      <c r="P58" s="401"/>
    </row>
    <row r="59" spans="1:16" x14ac:dyDescent="0.25">
      <c r="A59" s="400"/>
      <c r="B59" s="401"/>
      <c r="C59" s="401"/>
      <c r="D59" s="400"/>
      <c r="E59" s="402"/>
      <c r="F59" s="401"/>
      <c r="G59" s="401"/>
      <c r="H59" s="401"/>
      <c r="I59" s="400"/>
      <c r="J59" s="401"/>
      <c r="K59" s="401"/>
      <c r="L59" s="401"/>
      <c r="M59" s="401"/>
      <c r="N59" s="401"/>
      <c r="P59" s="401"/>
    </row>
    <row r="60" spans="1:16" x14ac:dyDescent="0.25">
      <c r="A60" s="400"/>
      <c r="B60" s="401"/>
      <c r="C60" s="401"/>
      <c r="D60" s="400"/>
      <c r="E60" s="402"/>
      <c r="F60" s="401"/>
      <c r="G60" s="401"/>
      <c r="H60" s="401"/>
      <c r="I60" s="400"/>
      <c r="J60" s="401"/>
      <c r="K60" s="401"/>
      <c r="L60" s="401"/>
      <c r="M60" s="401"/>
      <c r="N60" s="401"/>
      <c r="P60" s="401"/>
    </row>
    <row r="61" spans="1:16" x14ac:dyDescent="0.25">
      <c r="A61" s="400"/>
      <c r="B61" s="401"/>
      <c r="C61" s="401"/>
      <c r="D61" s="400"/>
      <c r="E61" s="402"/>
      <c r="F61" s="401"/>
      <c r="G61" s="401"/>
      <c r="H61" s="401"/>
      <c r="I61" s="400"/>
      <c r="J61" s="401"/>
      <c r="K61" s="401"/>
      <c r="L61" s="401"/>
      <c r="M61" s="401"/>
      <c r="N61" s="401"/>
      <c r="P61" s="401"/>
    </row>
    <row r="62" spans="1:16" x14ac:dyDescent="0.25">
      <c r="A62" s="400"/>
      <c r="B62" s="401"/>
      <c r="C62" s="401"/>
      <c r="D62" s="400"/>
      <c r="E62" s="402"/>
      <c r="F62" s="401"/>
      <c r="G62" s="401"/>
      <c r="H62" s="401"/>
      <c r="I62" s="400"/>
      <c r="J62" s="401"/>
      <c r="K62" s="401"/>
      <c r="L62" s="401"/>
      <c r="M62" s="401"/>
      <c r="N62" s="401"/>
      <c r="P62" s="401"/>
    </row>
    <row r="63" spans="1:16" x14ac:dyDescent="0.25">
      <c r="A63" s="400"/>
      <c r="B63" s="401"/>
      <c r="C63" s="401"/>
      <c r="D63" s="400"/>
      <c r="E63" s="402"/>
      <c r="F63" s="401"/>
      <c r="G63" s="401"/>
      <c r="H63" s="401"/>
      <c r="I63" s="400"/>
      <c r="J63" s="401"/>
      <c r="K63" s="401"/>
      <c r="L63" s="401"/>
      <c r="M63" s="401"/>
      <c r="N63" s="401"/>
      <c r="P63" s="401"/>
    </row>
    <row r="64" spans="1:16" x14ac:dyDescent="0.25">
      <c r="A64" s="400"/>
      <c r="B64" s="401"/>
      <c r="C64" s="401"/>
      <c r="D64" s="400"/>
      <c r="E64" s="402"/>
      <c r="F64" s="401"/>
      <c r="G64" s="401"/>
      <c r="H64" s="401"/>
      <c r="I64" s="400"/>
      <c r="J64" s="401"/>
      <c r="K64" s="401"/>
      <c r="L64" s="401"/>
      <c r="M64" s="401"/>
      <c r="N64" s="401"/>
      <c r="P64" s="401"/>
    </row>
    <row r="65" spans="1:16" x14ac:dyDescent="0.25">
      <c r="A65" s="400"/>
      <c r="B65" s="401"/>
      <c r="C65" s="401"/>
      <c r="D65" s="400"/>
      <c r="E65" s="402"/>
      <c r="F65" s="401"/>
      <c r="G65" s="401"/>
      <c r="H65" s="401"/>
      <c r="I65" s="400"/>
      <c r="J65" s="401"/>
      <c r="K65" s="401"/>
      <c r="L65" s="401"/>
      <c r="M65" s="401"/>
      <c r="N65" s="401"/>
      <c r="P65" s="401"/>
    </row>
    <row r="66" spans="1:16" x14ac:dyDescent="0.25">
      <c r="A66" s="400"/>
      <c r="B66" s="401"/>
      <c r="C66" s="401"/>
      <c r="D66" s="400"/>
      <c r="E66" s="402"/>
      <c r="F66" s="401"/>
      <c r="G66" s="401"/>
      <c r="H66" s="401"/>
      <c r="I66" s="400"/>
      <c r="J66" s="401"/>
      <c r="K66" s="401"/>
      <c r="L66" s="401"/>
      <c r="M66" s="401"/>
      <c r="N66" s="401"/>
      <c r="P66" s="401"/>
    </row>
    <row r="67" spans="1:16" x14ac:dyDescent="0.25">
      <c r="A67" s="400"/>
      <c r="B67" s="401"/>
      <c r="C67" s="401"/>
      <c r="D67" s="400"/>
      <c r="E67" s="402"/>
      <c r="F67" s="401"/>
      <c r="G67" s="401"/>
      <c r="H67" s="401"/>
      <c r="I67" s="400"/>
      <c r="J67" s="401"/>
      <c r="K67" s="401"/>
      <c r="L67" s="401"/>
      <c r="M67" s="401"/>
      <c r="N67" s="401"/>
      <c r="P67" s="401"/>
    </row>
    <row r="68" spans="1:16" x14ac:dyDescent="0.25">
      <c r="A68" s="400"/>
      <c r="B68" s="401"/>
      <c r="C68" s="401"/>
      <c r="D68" s="400"/>
      <c r="E68" s="402"/>
      <c r="F68" s="401"/>
      <c r="G68" s="401"/>
      <c r="H68" s="401"/>
      <c r="I68" s="400"/>
      <c r="J68" s="401"/>
      <c r="K68" s="401"/>
      <c r="L68" s="401"/>
      <c r="M68" s="401"/>
      <c r="N68" s="401"/>
      <c r="P68" s="401"/>
    </row>
    <row r="69" spans="1:16" x14ac:dyDescent="0.25">
      <c r="A69" s="400"/>
      <c r="B69" s="401"/>
      <c r="C69" s="401"/>
      <c r="D69" s="400"/>
      <c r="E69" s="402"/>
      <c r="F69" s="401"/>
      <c r="G69" s="401"/>
      <c r="H69" s="401"/>
      <c r="I69" s="400"/>
      <c r="J69" s="401"/>
      <c r="K69" s="401"/>
      <c r="L69" s="401"/>
      <c r="M69" s="401"/>
      <c r="N69" s="401"/>
      <c r="P69" s="401"/>
    </row>
    <row r="70" spans="1:16" x14ac:dyDescent="0.25">
      <c r="A70" s="400"/>
      <c r="B70" s="401"/>
      <c r="C70" s="401"/>
      <c r="D70" s="400"/>
      <c r="E70" s="402"/>
      <c r="F70" s="401"/>
      <c r="G70" s="401"/>
      <c r="H70" s="401"/>
      <c r="I70" s="400"/>
      <c r="J70" s="401"/>
      <c r="K70" s="401"/>
      <c r="L70" s="401"/>
      <c r="M70" s="401"/>
      <c r="N70" s="401"/>
      <c r="P70" s="401"/>
    </row>
    <row r="71" spans="1:16" x14ac:dyDescent="0.25">
      <c r="A71" s="400"/>
      <c r="B71" s="401"/>
      <c r="C71" s="401"/>
      <c r="D71" s="400"/>
      <c r="E71" s="402"/>
      <c r="F71" s="401"/>
      <c r="G71" s="401"/>
      <c r="H71" s="401"/>
      <c r="I71" s="400"/>
      <c r="J71" s="401"/>
      <c r="K71" s="401"/>
      <c r="L71" s="401"/>
      <c r="M71" s="401"/>
      <c r="N71" s="401"/>
      <c r="P71" s="401"/>
    </row>
    <row r="72" spans="1:16" x14ac:dyDescent="0.25">
      <c r="A72" s="400"/>
      <c r="B72" s="401"/>
      <c r="C72" s="401"/>
      <c r="D72" s="400"/>
      <c r="E72" s="402"/>
      <c r="F72" s="401"/>
      <c r="G72" s="401"/>
      <c r="H72" s="401"/>
      <c r="I72" s="400"/>
      <c r="J72" s="401"/>
      <c r="K72" s="401"/>
      <c r="L72" s="401"/>
      <c r="M72" s="401"/>
      <c r="N72" s="401"/>
      <c r="P72" s="401"/>
    </row>
    <row r="73" spans="1:16" x14ac:dyDescent="0.25">
      <c r="A73" s="400"/>
      <c r="B73" s="401"/>
      <c r="C73" s="401"/>
      <c r="D73" s="400"/>
      <c r="E73" s="402"/>
      <c r="F73" s="401"/>
      <c r="G73" s="401"/>
      <c r="H73" s="401"/>
      <c r="I73" s="400"/>
      <c r="J73" s="401"/>
      <c r="K73" s="401"/>
      <c r="L73" s="401"/>
      <c r="M73" s="401"/>
      <c r="N73" s="401"/>
      <c r="P73" s="401"/>
    </row>
    <row r="74" spans="1:16" x14ac:dyDescent="0.25">
      <c r="A74" s="400"/>
      <c r="B74" s="401"/>
      <c r="C74" s="401"/>
      <c r="D74" s="400"/>
      <c r="E74" s="402"/>
      <c r="F74" s="401"/>
      <c r="G74" s="401"/>
      <c r="H74" s="401"/>
      <c r="I74" s="400"/>
      <c r="J74" s="401"/>
      <c r="K74" s="401"/>
      <c r="L74" s="401"/>
      <c r="M74" s="401"/>
      <c r="N74" s="401"/>
      <c r="P74" s="401"/>
    </row>
    <row r="75" spans="1:16" x14ac:dyDescent="0.25">
      <c r="A75" s="400"/>
      <c r="B75" s="401"/>
      <c r="C75" s="401"/>
      <c r="D75" s="400"/>
      <c r="E75" s="402"/>
      <c r="F75" s="401"/>
      <c r="G75" s="401"/>
      <c r="H75" s="401"/>
      <c r="I75" s="400"/>
      <c r="J75" s="401"/>
      <c r="K75" s="401"/>
      <c r="L75" s="401"/>
      <c r="M75" s="401"/>
      <c r="N75" s="401"/>
      <c r="P75" s="401"/>
    </row>
    <row r="76" spans="1:16" x14ac:dyDescent="0.25">
      <c r="A76" s="400"/>
      <c r="B76" s="401"/>
      <c r="C76" s="401"/>
      <c r="D76" s="400"/>
      <c r="E76" s="402"/>
      <c r="F76" s="401"/>
      <c r="G76" s="401"/>
      <c r="H76" s="401"/>
      <c r="I76" s="400"/>
      <c r="J76" s="401"/>
      <c r="K76" s="401"/>
      <c r="L76" s="401"/>
      <c r="M76" s="401"/>
      <c r="N76" s="401"/>
      <c r="P76" s="401"/>
    </row>
    <row r="77" spans="1:16" x14ac:dyDescent="0.25">
      <c r="A77" s="400"/>
      <c r="B77" s="401"/>
      <c r="C77" s="401"/>
      <c r="D77" s="400"/>
      <c r="E77" s="402"/>
      <c r="F77" s="401"/>
      <c r="G77" s="401"/>
      <c r="H77" s="401"/>
      <c r="I77" s="400"/>
      <c r="J77" s="401"/>
      <c r="K77" s="401"/>
      <c r="L77" s="401"/>
      <c r="M77" s="401"/>
      <c r="N77" s="401"/>
      <c r="P77" s="401"/>
    </row>
    <row r="78" spans="1:16" x14ac:dyDescent="0.25">
      <c r="A78" s="400"/>
      <c r="B78" s="401"/>
      <c r="C78" s="401"/>
      <c r="D78" s="400"/>
      <c r="E78" s="402"/>
      <c r="F78" s="401"/>
      <c r="G78" s="401"/>
      <c r="H78" s="401"/>
      <c r="I78" s="400"/>
      <c r="J78" s="401"/>
      <c r="K78" s="401"/>
      <c r="L78" s="401"/>
      <c r="M78" s="401"/>
      <c r="N78" s="401"/>
      <c r="P78" s="401"/>
    </row>
    <row r="79" spans="1:16" x14ac:dyDescent="0.25">
      <c r="A79" s="400"/>
      <c r="B79" s="401"/>
      <c r="C79" s="401"/>
      <c r="D79" s="400"/>
      <c r="E79" s="402"/>
      <c r="F79" s="401"/>
      <c r="G79" s="401"/>
      <c r="H79" s="401"/>
      <c r="I79" s="400"/>
      <c r="J79" s="401"/>
      <c r="K79" s="401"/>
      <c r="L79" s="401"/>
      <c r="M79" s="401"/>
      <c r="N79" s="401"/>
      <c r="P79" s="401"/>
    </row>
    <row r="80" spans="1:16" x14ac:dyDescent="0.25">
      <c r="A80" s="400"/>
      <c r="B80" s="401"/>
      <c r="C80" s="401"/>
      <c r="D80" s="400"/>
      <c r="E80" s="402"/>
      <c r="F80" s="401"/>
      <c r="G80" s="401"/>
      <c r="H80" s="401"/>
      <c r="I80" s="400"/>
      <c r="J80" s="401"/>
      <c r="K80" s="401"/>
      <c r="L80" s="401"/>
      <c r="M80" s="401"/>
      <c r="N80" s="401"/>
      <c r="P80" s="401"/>
    </row>
    <row r="81" spans="1:16" x14ac:dyDescent="0.25">
      <c r="A81" s="400"/>
      <c r="B81" s="401"/>
      <c r="C81" s="401"/>
      <c r="D81" s="400"/>
      <c r="E81" s="402"/>
      <c r="F81" s="401"/>
      <c r="G81" s="401"/>
      <c r="H81" s="401"/>
      <c r="I81" s="400"/>
      <c r="J81" s="401"/>
      <c r="K81" s="401"/>
      <c r="L81" s="401"/>
      <c r="M81" s="401"/>
      <c r="N81" s="401"/>
      <c r="P81" s="401"/>
    </row>
    <row r="82" spans="1:16" x14ac:dyDescent="0.25">
      <c r="A82" s="400"/>
      <c r="B82" s="401"/>
      <c r="C82" s="401"/>
      <c r="D82" s="400"/>
      <c r="E82" s="402"/>
      <c r="F82" s="401"/>
      <c r="G82" s="401"/>
      <c r="H82" s="401"/>
      <c r="I82" s="400"/>
      <c r="J82" s="401"/>
      <c r="K82" s="401"/>
      <c r="L82" s="401"/>
      <c r="M82" s="401"/>
      <c r="N82" s="401"/>
      <c r="P82" s="401"/>
    </row>
    <row r="83" spans="1:16" x14ac:dyDescent="0.25">
      <c r="A83" s="400"/>
      <c r="B83" s="401"/>
      <c r="C83" s="401"/>
      <c r="D83" s="400"/>
      <c r="E83" s="402"/>
      <c r="F83" s="401"/>
      <c r="G83" s="401"/>
      <c r="H83" s="401"/>
      <c r="I83" s="400"/>
      <c r="J83" s="401"/>
      <c r="K83" s="401"/>
      <c r="L83" s="401"/>
      <c r="M83" s="401"/>
      <c r="N83" s="401"/>
      <c r="P83" s="401"/>
    </row>
    <row r="84" spans="1:16" x14ac:dyDescent="0.25">
      <c r="A84" s="400"/>
      <c r="B84" s="401"/>
      <c r="C84" s="401"/>
      <c r="D84" s="400"/>
      <c r="E84" s="402"/>
      <c r="F84" s="401"/>
      <c r="G84" s="401"/>
      <c r="H84" s="401"/>
      <c r="I84" s="400"/>
      <c r="J84" s="401"/>
      <c r="K84" s="401"/>
      <c r="L84" s="401"/>
      <c r="M84" s="401"/>
      <c r="N84" s="401"/>
      <c r="P84" s="401"/>
    </row>
    <row r="85" spans="1:16" x14ac:dyDescent="0.25">
      <c r="A85" s="400"/>
      <c r="B85" s="401"/>
      <c r="C85" s="401"/>
      <c r="D85" s="400"/>
      <c r="E85" s="402"/>
      <c r="F85" s="401"/>
      <c r="G85" s="401"/>
      <c r="H85" s="401"/>
      <c r="I85" s="400"/>
      <c r="J85" s="401"/>
      <c r="K85" s="401"/>
      <c r="L85" s="401"/>
      <c r="M85" s="401"/>
      <c r="N85" s="401"/>
      <c r="P85" s="401"/>
    </row>
    <row r="86" spans="1:16" x14ac:dyDescent="0.25">
      <c r="A86" s="400"/>
      <c r="B86" s="401"/>
      <c r="C86" s="401"/>
      <c r="D86" s="400"/>
      <c r="E86" s="402"/>
      <c r="F86" s="401"/>
      <c r="G86" s="401"/>
      <c r="H86" s="401"/>
      <c r="I86" s="400"/>
      <c r="J86" s="401"/>
      <c r="K86" s="401"/>
      <c r="L86" s="401"/>
      <c r="M86" s="401"/>
      <c r="N86" s="401"/>
      <c r="P86" s="401"/>
    </row>
    <row r="87" spans="1:16" x14ac:dyDescent="0.25">
      <c r="A87" s="400"/>
      <c r="B87" s="401"/>
      <c r="C87" s="401"/>
      <c r="D87" s="400"/>
      <c r="E87" s="402"/>
      <c r="F87" s="401"/>
      <c r="G87" s="401"/>
      <c r="H87" s="401"/>
      <c r="I87" s="400"/>
      <c r="J87" s="401"/>
      <c r="K87" s="401"/>
      <c r="L87" s="401"/>
      <c r="M87" s="401"/>
      <c r="N87" s="401"/>
      <c r="P87" s="401"/>
    </row>
    <row r="88" spans="1:16" x14ac:dyDescent="0.25">
      <c r="A88" s="400"/>
      <c r="B88" s="401"/>
      <c r="C88" s="401"/>
      <c r="D88" s="400"/>
      <c r="E88" s="402"/>
      <c r="F88" s="401"/>
      <c r="G88" s="401"/>
      <c r="H88" s="401"/>
      <c r="I88" s="400"/>
      <c r="J88" s="401"/>
      <c r="K88" s="401"/>
      <c r="L88" s="401"/>
      <c r="M88" s="401"/>
      <c r="N88" s="401"/>
      <c r="P88" s="401"/>
    </row>
    <row r="89" spans="1:16" x14ac:dyDescent="0.25">
      <c r="A89" s="400"/>
      <c r="B89" s="401"/>
      <c r="C89" s="401"/>
      <c r="D89" s="400"/>
      <c r="E89" s="402"/>
      <c r="F89" s="401"/>
      <c r="G89" s="401"/>
      <c r="H89" s="401"/>
      <c r="I89" s="400"/>
      <c r="J89" s="401"/>
      <c r="K89" s="401"/>
      <c r="L89" s="401"/>
      <c r="M89" s="401"/>
      <c r="N89" s="401"/>
      <c r="P89" s="401"/>
    </row>
    <row r="90" spans="1:16" x14ac:dyDescent="0.25">
      <c r="A90" s="400"/>
      <c r="B90" s="401"/>
      <c r="C90" s="401"/>
      <c r="D90" s="400"/>
      <c r="E90" s="402"/>
      <c r="F90" s="401"/>
      <c r="G90" s="401"/>
      <c r="H90" s="401"/>
      <c r="I90" s="400"/>
      <c r="J90" s="401"/>
      <c r="K90" s="401"/>
      <c r="L90" s="401"/>
      <c r="M90" s="401"/>
      <c r="N90" s="401"/>
      <c r="P90" s="401"/>
    </row>
    <row r="91" spans="1:16" x14ac:dyDescent="0.25">
      <c r="A91" s="400"/>
      <c r="B91" s="401"/>
      <c r="C91" s="401"/>
      <c r="D91" s="400"/>
      <c r="E91" s="402"/>
      <c r="F91" s="401"/>
      <c r="G91" s="401"/>
      <c r="H91" s="401"/>
      <c r="I91" s="400"/>
      <c r="J91" s="401"/>
      <c r="K91" s="401"/>
      <c r="L91" s="401"/>
      <c r="M91" s="401"/>
      <c r="N91" s="401"/>
      <c r="P91" s="401"/>
    </row>
    <row r="92" spans="1:16" x14ac:dyDescent="0.25">
      <c r="A92" s="400"/>
      <c r="B92" s="401"/>
      <c r="C92" s="401"/>
      <c r="D92" s="400"/>
      <c r="E92" s="402"/>
      <c r="F92" s="401"/>
      <c r="G92" s="401"/>
      <c r="H92" s="401"/>
      <c r="I92" s="400"/>
      <c r="J92" s="401"/>
      <c r="K92" s="401"/>
      <c r="L92" s="401"/>
      <c r="M92" s="401"/>
      <c r="N92" s="401"/>
      <c r="P92" s="401"/>
    </row>
    <row r="93" spans="1:16" x14ac:dyDescent="0.25">
      <c r="A93" s="400"/>
      <c r="B93" s="401"/>
      <c r="C93" s="401"/>
      <c r="D93" s="400"/>
      <c r="E93" s="402"/>
      <c r="F93" s="401"/>
      <c r="G93" s="401"/>
      <c r="H93" s="401"/>
      <c r="I93" s="400"/>
      <c r="J93" s="401"/>
      <c r="K93" s="401"/>
      <c r="L93" s="401"/>
      <c r="M93" s="401"/>
      <c r="N93" s="401"/>
      <c r="P93" s="401"/>
    </row>
    <row r="94" spans="1:16" x14ac:dyDescent="0.25">
      <c r="A94" s="400"/>
      <c r="B94" s="401"/>
      <c r="C94" s="401"/>
      <c r="D94" s="400"/>
      <c r="E94" s="402"/>
      <c r="F94" s="401"/>
      <c r="G94" s="401"/>
      <c r="H94" s="401"/>
      <c r="I94" s="400"/>
      <c r="J94" s="401"/>
      <c r="K94" s="401"/>
      <c r="L94" s="401"/>
      <c r="M94" s="401"/>
      <c r="N94" s="401"/>
      <c r="P94" s="401"/>
    </row>
    <row r="95" spans="1:16" x14ac:dyDescent="0.25">
      <c r="A95" s="400"/>
      <c r="B95" s="401"/>
      <c r="C95" s="401"/>
      <c r="D95" s="400"/>
      <c r="E95" s="402"/>
      <c r="F95" s="401"/>
      <c r="G95" s="401"/>
      <c r="H95" s="401"/>
      <c r="I95" s="400"/>
      <c r="J95" s="401"/>
      <c r="K95" s="401"/>
      <c r="L95" s="401"/>
      <c r="M95" s="401"/>
      <c r="N95" s="401"/>
      <c r="P95" s="401"/>
    </row>
    <row r="96" spans="1:16" x14ac:dyDescent="0.25">
      <c r="A96" s="400"/>
      <c r="B96" s="401"/>
      <c r="C96" s="401"/>
      <c r="D96" s="400"/>
      <c r="E96" s="402"/>
      <c r="F96" s="401"/>
      <c r="G96" s="401"/>
      <c r="H96" s="401"/>
      <c r="I96" s="400"/>
      <c r="J96" s="401"/>
      <c r="K96" s="401"/>
      <c r="L96" s="401"/>
      <c r="M96" s="401"/>
      <c r="N96" s="401"/>
      <c r="P96" s="401"/>
    </row>
    <row r="97" spans="1:16" x14ac:dyDescent="0.25">
      <c r="A97" s="400"/>
      <c r="B97" s="401"/>
      <c r="C97" s="401"/>
      <c r="D97" s="400"/>
      <c r="E97" s="402"/>
      <c r="F97" s="401"/>
      <c r="G97" s="401"/>
      <c r="H97" s="401"/>
      <c r="I97" s="400"/>
      <c r="J97" s="401"/>
      <c r="K97" s="401"/>
      <c r="L97" s="401"/>
      <c r="M97" s="401"/>
      <c r="N97" s="401"/>
      <c r="P97" s="401"/>
    </row>
    <row r="98" spans="1:16" x14ac:dyDescent="0.25">
      <c r="A98" s="400"/>
      <c r="B98" s="401"/>
      <c r="C98" s="401"/>
      <c r="D98" s="400"/>
      <c r="E98" s="402"/>
      <c r="F98" s="401"/>
      <c r="G98" s="401"/>
      <c r="H98" s="401"/>
      <c r="I98" s="400"/>
      <c r="J98" s="401"/>
      <c r="K98" s="401"/>
      <c r="L98" s="401"/>
      <c r="M98" s="401"/>
      <c r="N98" s="401"/>
      <c r="P98" s="401"/>
    </row>
    <row r="99" spans="1:16" x14ac:dyDescent="0.25">
      <c r="A99" s="400"/>
      <c r="B99" s="401"/>
      <c r="C99" s="401"/>
      <c r="D99" s="400"/>
      <c r="E99" s="402"/>
      <c r="F99" s="401"/>
      <c r="G99" s="401"/>
      <c r="H99" s="401"/>
      <c r="I99" s="400"/>
      <c r="J99" s="401"/>
      <c r="K99" s="401"/>
      <c r="L99" s="401"/>
      <c r="M99" s="401"/>
      <c r="N99" s="401"/>
      <c r="P99" s="401"/>
    </row>
    <row r="100" spans="1:16" x14ac:dyDescent="0.25">
      <c r="A100" s="400"/>
      <c r="B100" s="401"/>
      <c r="C100" s="401"/>
      <c r="D100" s="400"/>
      <c r="E100" s="402"/>
      <c r="F100" s="401"/>
      <c r="G100" s="401"/>
      <c r="H100" s="401"/>
      <c r="I100" s="400"/>
      <c r="J100" s="401"/>
      <c r="K100" s="401"/>
      <c r="L100" s="401"/>
      <c r="M100" s="401"/>
      <c r="N100" s="401"/>
      <c r="P100" s="401"/>
    </row>
    <row r="101" spans="1:16" x14ac:dyDescent="0.25">
      <c r="A101" s="400"/>
      <c r="B101" s="401"/>
      <c r="C101" s="401"/>
      <c r="D101" s="400"/>
      <c r="E101" s="402"/>
      <c r="F101" s="401"/>
      <c r="G101" s="401"/>
      <c r="H101" s="401"/>
      <c r="I101" s="400"/>
      <c r="J101" s="401"/>
      <c r="K101" s="401"/>
      <c r="L101" s="401"/>
      <c r="M101" s="401"/>
      <c r="N101" s="401"/>
      <c r="P101" s="401"/>
    </row>
    <row r="102" spans="1:16" x14ac:dyDescent="0.25">
      <c r="A102" s="400"/>
      <c r="B102" s="401"/>
      <c r="C102" s="401"/>
      <c r="D102" s="400"/>
      <c r="E102" s="402"/>
      <c r="F102" s="401"/>
      <c r="G102" s="401"/>
      <c r="H102" s="401"/>
      <c r="I102" s="400"/>
      <c r="J102" s="401"/>
      <c r="K102" s="401"/>
      <c r="L102" s="401"/>
      <c r="M102" s="401"/>
      <c r="N102" s="401"/>
      <c r="P102" s="401"/>
    </row>
    <row r="103" spans="1:16" x14ac:dyDescent="0.25">
      <c r="A103" s="400"/>
      <c r="B103" s="401"/>
      <c r="C103" s="401"/>
      <c r="D103" s="400"/>
      <c r="E103" s="402"/>
      <c r="F103" s="401"/>
      <c r="G103" s="401"/>
      <c r="H103" s="401"/>
      <c r="I103" s="400"/>
      <c r="J103" s="401"/>
      <c r="K103" s="401"/>
      <c r="L103" s="401"/>
      <c r="M103" s="401"/>
      <c r="N103" s="401"/>
      <c r="P103" s="401"/>
    </row>
    <row r="104" spans="1:16" x14ac:dyDescent="0.25">
      <c r="A104" s="400"/>
      <c r="B104" s="401"/>
      <c r="C104" s="401"/>
      <c r="D104" s="400"/>
      <c r="E104" s="402"/>
      <c r="F104" s="401"/>
      <c r="G104" s="401"/>
      <c r="H104" s="401"/>
      <c r="I104" s="400"/>
      <c r="J104" s="401"/>
      <c r="K104" s="401"/>
      <c r="L104" s="401"/>
      <c r="M104" s="401"/>
      <c r="N104" s="401"/>
      <c r="P104" s="401"/>
    </row>
    <row r="105" spans="1:16" x14ac:dyDescent="0.25">
      <c r="A105" s="400"/>
      <c r="B105" s="401"/>
      <c r="C105" s="401"/>
      <c r="D105" s="400"/>
      <c r="E105" s="402"/>
      <c r="F105" s="401"/>
      <c r="G105" s="401"/>
      <c r="H105" s="401"/>
      <c r="I105" s="400"/>
      <c r="J105" s="401"/>
      <c r="K105" s="401"/>
      <c r="L105" s="401"/>
      <c r="M105" s="401"/>
      <c r="N105" s="401"/>
      <c r="P105" s="401"/>
    </row>
    <row r="106" spans="1:16" x14ac:dyDescent="0.25">
      <c r="A106" s="400"/>
      <c r="B106" s="401"/>
      <c r="C106" s="401"/>
      <c r="D106" s="400"/>
      <c r="E106" s="402"/>
      <c r="F106" s="401"/>
      <c r="G106" s="401"/>
      <c r="H106" s="401"/>
      <c r="I106" s="400"/>
      <c r="J106" s="401"/>
      <c r="K106" s="401"/>
      <c r="L106" s="401"/>
      <c r="M106" s="401"/>
      <c r="N106" s="401"/>
      <c r="P106" s="401"/>
    </row>
    <row r="107" spans="1:16" x14ac:dyDescent="0.25">
      <c r="A107" s="400"/>
      <c r="B107" s="401"/>
      <c r="C107" s="401"/>
      <c r="D107" s="400"/>
      <c r="E107" s="402"/>
      <c r="F107" s="401"/>
      <c r="G107" s="401"/>
      <c r="H107" s="401"/>
      <c r="I107" s="400"/>
      <c r="J107" s="401"/>
      <c r="K107" s="401"/>
      <c r="L107" s="401"/>
      <c r="M107" s="401"/>
      <c r="N107" s="401"/>
      <c r="P107" s="401"/>
    </row>
    <row r="108" spans="1:16" x14ac:dyDescent="0.25">
      <c r="A108" s="400"/>
      <c r="B108" s="401"/>
      <c r="C108" s="401"/>
      <c r="D108" s="400"/>
      <c r="E108" s="402"/>
      <c r="F108" s="401"/>
      <c r="G108" s="401"/>
      <c r="H108" s="401"/>
      <c r="I108" s="400"/>
      <c r="J108" s="401"/>
      <c r="K108" s="401"/>
      <c r="L108" s="401"/>
      <c r="M108" s="401"/>
      <c r="N108" s="401"/>
      <c r="P108" s="401"/>
    </row>
    <row r="109" spans="1:16" x14ac:dyDescent="0.25">
      <c r="A109" s="400"/>
      <c r="B109" s="401"/>
      <c r="C109" s="401"/>
      <c r="D109" s="400"/>
      <c r="E109" s="402"/>
      <c r="F109" s="401"/>
      <c r="G109" s="401"/>
      <c r="H109" s="401"/>
      <c r="I109" s="400"/>
      <c r="J109" s="401"/>
      <c r="K109" s="401"/>
      <c r="L109" s="401"/>
      <c r="M109" s="401"/>
      <c r="N109" s="401"/>
      <c r="P109" s="401"/>
    </row>
    <row r="110" spans="1:16" x14ac:dyDescent="0.25">
      <c r="A110" s="400"/>
      <c r="B110" s="401"/>
      <c r="C110" s="401"/>
      <c r="D110" s="400"/>
      <c r="E110" s="402"/>
      <c r="F110" s="401"/>
      <c r="G110" s="401"/>
      <c r="H110" s="401"/>
      <c r="I110" s="400"/>
      <c r="J110" s="401"/>
      <c r="K110" s="401"/>
      <c r="L110" s="401"/>
      <c r="M110" s="401"/>
      <c r="N110" s="401"/>
      <c r="P110" s="401"/>
    </row>
    <row r="111" spans="1:16" x14ac:dyDescent="0.25">
      <c r="A111" s="400"/>
      <c r="B111" s="401"/>
      <c r="C111" s="401"/>
      <c r="D111" s="400"/>
      <c r="E111" s="402"/>
      <c r="F111" s="401"/>
      <c r="G111" s="401"/>
      <c r="H111" s="401"/>
      <c r="I111" s="400"/>
      <c r="J111" s="401"/>
      <c r="K111" s="401"/>
      <c r="L111" s="401"/>
      <c r="M111" s="401"/>
      <c r="N111" s="401"/>
      <c r="P111" s="401"/>
    </row>
    <row r="112" spans="1:16" x14ac:dyDescent="0.25">
      <c r="A112" s="400"/>
      <c r="B112" s="401"/>
      <c r="C112" s="401"/>
      <c r="D112" s="400"/>
      <c r="E112" s="402"/>
      <c r="F112" s="401"/>
      <c r="G112" s="401"/>
      <c r="H112" s="401"/>
      <c r="I112" s="400"/>
      <c r="J112" s="401"/>
      <c r="K112" s="401"/>
      <c r="L112" s="401"/>
      <c r="M112" s="401"/>
      <c r="N112" s="401"/>
      <c r="P112" s="401"/>
    </row>
    <row r="113" spans="1:16" x14ac:dyDescent="0.25">
      <c r="A113" s="400"/>
      <c r="B113" s="401"/>
      <c r="C113" s="401"/>
      <c r="D113" s="400"/>
      <c r="E113" s="402"/>
      <c r="F113" s="401"/>
      <c r="G113" s="401"/>
      <c r="H113" s="401"/>
      <c r="I113" s="400"/>
      <c r="J113" s="401"/>
      <c r="K113" s="401"/>
      <c r="L113" s="401"/>
      <c r="M113" s="401"/>
      <c r="N113" s="401"/>
      <c r="P113" s="401"/>
    </row>
    <row r="114" spans="1:16" x14ac:dyDescent="0.25">
      <c r="A114" s="400"/>
      <c r="B114" s="401"/>
      <c r="C114" s="401"/>
      <c r="D114" s="400"/>
      <c r="E114" s="402"/>
      <c r="F114" s="401"/>
      <c r="G114" s="401"/>
      <c r="H114" s="401"/>
      <c r="I114" s="400"/>
      <c r="J114" s="401"/>
      <c r="K114" s="401"/>
      <c r="L114" s="401"/>
      <c r="M114" s="401"/>
      <c r="N114" s="401"/>
      <c r="P114" s="401"/>
    </row>
    <row r="115" spans="1:16" x14ac:dyDescent="0.25">
      <c r="A115" s="400"/>
      <c r="B115" s="401"/>
      <c r="C115" s="401"/>
      <c r="D115" s="400"/>
      <c r="E115" s="402"/>
      <c r="F115" s="401"/>
      <c r="G115" s="401"/>
      <c r="H115" s="401"/>
      <c r="I115" s="400"/>
      <c r="J115" s="401"/>
      <c r="K115" s="401"/>
      <c r="L115" s="401"/>
      <c r="M115" s="401"/>
      <c r="N115" s="401"/>
      <c r="P115" s="401"/>
    </row>
    <row r="116" spans="1:16" x14ac:dyDescent="0.25">
      <c r="A116" s="400"/>
      <c r="B116" s="401"/>
      <c r="C116" s="401"/>
      <c r="D116" s="400"/>
      <c r="E116" s="402"/>
      <c r="F116" s="401"/>
      <c r="G116" s="401"/>
      <c r="H116" s="401"/>
      <c r="I116" s="400"/>
      <c r="J116" s="401"/>
      <c r="K116" s="401"/>
      <c r="L116" s="401"/>
      <c r="M116" s="401"/>
      <c r="N116" s="401"/>
      <c r="P116" s="401"/>
    </row>
    <row r="117" spans="1:16" x14ac:dyDescent="0.25">
      <c r="A117" s="400"/>
      <c r="B117" s="401"/>
      <c r="C117" s="401"/>
      <c r="D117" s="400"/>
      <c r="E117" s="402"/>
      <c r="F117" s="401"/>
      <c r="G117" s="401"/>
      <c r="H117" s="401"/>
      <c r="I117" s="400"/>
      <c r="J117" s="401"/>
      <c r="K117" s="401"/>
      <c r="L117" s="401"/>
      <c r="M117" s="401"/>
      <c r="N117" s="401"/>
      <c r="P117" s="401"/>
    </row>
    <row r="118" spans="1:16" x14ac:dyDescent="0.25">
      <c r="A118" s="400"/>
      <c r="B118" s="401"/>
      <c r="C118" s="401"/>
      <c r="D118" s="400"/>
      <c r="E118" s="402"/>
      <c r="F118" s="401"/>
      <c r="G118" s="401"/>
      <c r="H118" s="401"/>
      <c r="I118" s="400"/>
      <c r="J118" s="401"/>
      <c r="K118" s="401"/>
      <c r="L118" s="401"/>
      <c r="M118" s="401"/>
      <c r="N118" s="401"/>
      <c r="P118" s="401"/>
    </row>
    <row r="119" spans="1:16" x14ac:dyDescent="0.25">
      <c r="A119" s="400"/>
      <c r="B119" s="401"/>
      <c r="C119" s="401"/>
      <c r="D119" s="400"/>
      <c r="E119" s="402"/>
      <c r="F119" s="401"/>
      <c r="G119" s="401"/>
      <c r="H119" s="401"/>
      <c r="I119" s="400"/>
      <c r="J119" s="401"/>
      <c r="K119" s="401"/>
      <c r="L119" s="401"/>
      <c r="M119" s="401"/>
      <c r="N119" s="401"/>
      <c r="P119" s="401"/>
    </row>
    <row r="120" spans="1:16" x14ac:dyDescent="0.25">
      <c r="A120" s="400"/>
      <c r="B120" s="401"/>
      <c r="C120" s="401"/>
      <c r="D120" s="400"/>
      <c r="E120" s="402"/>
      <c r="F120" s="401"/>
      <c r="G120" s="401"/>
      <c r="H120" s="401"/>
      <c r="I120" s="400"/>
      <c r="J120" s="401"/>
      <c r="K120" s="401"/>
      <c r="L120" s="401"/>
      <c r="M120" s="401"/>
      <c r="N120" s="401"/>
      <c r="P120" s="401"/>
    </row>
    <row r="121" spans="1:16" x14ac:dyDescent="0.25">
      <c r="A121" s="400"/>
      <c r="B121" s="401"/>
      <c r="C121" s="401"/>
      <c r="D121" s="400"/>
      <c r="E121" s="402"/>
      <c r="F121" s="401"/>
      <c r="G121" s="401"/>
      <c r="H121" s="401"/>
      <c r="I121" s="400"/>
      <c r="J121" s="401"/>
      <c r="K121" s="401"/>
      <c r="L121" s="401"/>
      <c r="M121" s="401"/>
      <c r="N121" s="401"/>
      <c r="P121" s="401"/>
    </row>
    <row r="122" spans="1:16" x14ac:dyDescent="0.25">
      <c r="A122" s="400"/>
      <c r="B122" s="401"/>
      <c r="C122" s="401"/>
      <c r="D122" s="400"/>
      <c r="E122" s="402"/>
      <c r="F122" s="401"/>
      <c r="G122" s="401"/>
      <c r="H122" s="401"/>
      <c r="I122" s="400"/>
      <c r="J122" s="401"/>
      <c r="K122" s="401"/>
      <c r="L122" s="401"/>
      <c r="M122" s="401"/>
      <c r="N122" s="401"/>
      <c r="P122" s="401"/>
    </row>
    <row r="123" spans="1:16" x14ac:dyDescent="0.25">
      <c r="A123" s="400"/>
      <c r="B123" s="401"/>
      <c r="C123" s="401"/>
      <c r="D123" s="400"/>
      <c r="E123" s="402"/>
      <c r="F123" s="401"/>
      <c r="G123" s="401"/>
      <c r="H123" s="401"/>
      <c r="I123" s="400"/>
      <c r="J123" s="401"/>
      <c r="K123" s="401"/>
      <c r="L123" s="401"/>
      <c r="M123" s="401"/>
      <c r="N123" s="401"/>
      <c r="P123" s="401"/>
    </row>
    <row r="124" spans="1:16" x14ac:dyDescent="0.25">
      <c r="A124" s="400"/>
      <c r="B124" s="401"/>
      <c r="C124" s="401"/>
      <c r="D124" s="400"/>
      <c r="E124" s="402"/>
      <c r="F124" s="401"/>
      <c r="G124" s="401"/>
      <c r="H124" s="401"/>
      <c r="I124" s="400"/>
      <c r="J124" s="401"/>
      <c r="K124" s="401"/>
      <c r="L124" s="401"/>
      <c r="M124" s="401"/>
      <c r="N124" s="401"/>
      <c r="P124" s="401"/>
    </row>
    <row r="125" spans="1:16" x14ac:dyDescent="0.25">
      <c r="A125" s="400"/>
      <c r="B125" s="401"/>
      <c r="C125" s="401"/>
      <c r="D125" s="400"/>
      <c r="E125" s="402"/>
      <c r="F125" s="401"/>
      <c r="G125" s="401"/>
      <c r="H125" s="401"/>
      <c r="I125" s="400"/>
      <c r="J125" s="401"/>
      <c r="K125" s="401"/>
      <c r="L125" s="401"/>
      <c r="M125" s="401"/>
      <c r="N125" s="401"/>
      <c r="P125" s="401"/>
    </row>
    <row r="126" spans="1:16" x14ac:dyDescent="0.25">
      <c r="A126" s="400"/>
      <c r="B126" s="401"/>
      <c r="C126" s="401"/>
      <c r="D126" s="400"/>
      <c r="E126" s="402"/>
      <c r="F126" s="401"/>
      <c r="G126" s="401"/>
      <c r="H126" s="401"/>
      <c r="I126" s="400"/>
      <c r="J126" s="401"/>
      <c r="K126" s="401"/>
      <c r="L126" s="401"/>
      <c r="M126" s="401"/>
      <c r="N126" s="401"/>
      <c r="P126" s="401"/>
    </row>
    <row r="127" spans="1:16" x14ac:dyDescent="0.25">
      <c r="A127" s="400"/>
      <c r="B127" s="401"/>
      <c r="C127" s="401"/>
      <c r="D127" s="400"/>
      <c r="E127" s="402"/>
      <c r="F127" s="401"/>
      <c r="G127" s="401"/>
      <c r="H127" s="401"/>
      <c r="I127" s="400"/>
      <c r="J127" s="401"/>
      <c r="K127" s="401"/>
      <c r="L127" s="401"/>
      <c r="M127" s="401"/>
      <c r="N127" s="401"/>
      <c r="P127" s="401"/>
    </row>
    <row r="128" spans="1:16" x14ac:dyDescent="0.25">
      <c r="A128" s="400"/>
      <c r="B128" s="401"/>
      <c r="C128" s="401"/>
      <c r="D128" s="400"/>
      <c r="E128" s="402"/>
      <c r="F128" s="401"/>
      <c r="G128" s="401"/>
      <c r="H128" s="401"/>
      <c r="I128" s="400"/>
      <c r="J128" s="401"/>
      <c r="K128" s="401"/>
      <c r="L128" s="401"/>
      <c r="M128" s="401"/>
      <c r="N128" s="401"/>
      <c r="P128" s="401"/>
    </row>
    <row r="129" spans="1:16" x14ac:dyDescent="0.25">
      <c r="A129" s="400"/>
      <c r="B129" s="401"/>
      <c r="C129" s="401"/>
      <c r="D129" s="400"/>
      <c r="E129" s="402"/>
      <c r="F129" s="401"/>
      <c r="G129" s="401"/>
      <c r="H129" s="401"/>
      <c r="I129" s="400"/>
      <c r="J129" s="401"/>
      <c r="K129" s="401"/>
      <c r="L129" s="401"/>
      <c r="M129" s="401"/>
      <c r="N129" s="401"/>
      <c r="P129" s="401"/>
    </row>
    <row r="130" spans="1:16" x14ac:dyDescent="0.25">
      <c r="A130" s="400"/>
      <c r="B130" s="401"/>
      <c r="C130" s="401"/>
      <c r="D130" s="400"/>
      <c r="E130" s="402"/>
      <c r="F130" s="401"/>
      <c r="G130" s="401"/>
      <c r="H130" s="401"/>
      <c r="I130" s="400"/>
      <c r="J130" s="401"/>
      <c r="K130" s="401"/>
      <c r="L130" s="401"/>
      <c r="M130" s="401"/>
      <c r="N130" s="401"/>
      <c r="P130" s="401"/>
    </row>
    <row r="131" spans="1:16" x14ac:dyDescent="0.25">
      <c r="A131" s="400"/>
      <c r="B131" s="401"/>
      <c r="C131" s="401"/>
      <c r="D131" s="400"/>
      <c r="E131" s="402"/>
      <c r="F131" s="401"/>
      <c r="G131" s="401"/>
      <c r="H131" s="401"/>
      <c r="I131" s="400"/>
      <c r="J131" s="401"/>
      <c r="K131" s="401"/>
      <c r="L131" s="401"/>
      <c r="M131" s="401"/>
      <c r="N131" s="401"/>
      <c r="P131" s="401"/>
    </row>
    <row r="132" spans="1:16" x14ac:dyDescent="0.25">
      <c r="A132" s="400"/>
      <c r="B132" s="401"/>
      <c r="C132" s="401"/>
      <c r="D132" s="400"/>
      <c r="E132" s="402"/>
      <c r="F132" s="401"/>
      <c r="G132" s="401"/>
      <c r="H132" s="401"/>
      <c r="I132" s="400"/>
      <c r="J132" s="401"/>
      <c r="K132" s="401"/>
      <c r="L132" s="401"/>
      <c r="M132" s="401"/>
      <c r="N132" s="401"/>
      <c r="P132" s="401"/>
    </row>
    <row r="133" spans="1:16" x14ac:dyDescent="0.25">
      <c r="A133" s="400"/>
      <c r="B133" s="401"/>
      <c r="C133" s="401"/>
      <c r="D133" s="400"/>
      <c r="E133" s="402"/>
      <c r="F133" s="401"/>
      <c r="G133" s="401"/>
      <c r="H133" s="401"/>
      <c r="I133" s="400"/>
      <c r="J133" s="401"/>
      <c r="K133" s="401"/>
      <c r="L133" s="401"/>
      <c r="M133" s="401"/>
      <c r="N133" s="401"/>
      <c r="P133" s="401"/>
    </row>
    <row r="134" spans="1:16" x14ac:dyDescent="0.25">
      <c r="A134" s="400"/>
      <c r="B134" s="401"/>
      <c r="C134" s="401"/>
      <c r="D134" s="400"/>
      <c r="E134" s="402"/>
      <c r="F134" s="401"/>
      <c r="G134" s="401"/>
      <c r="H134" s="401"/>
      <c r="I134" s="400"/>
      <c r="J134" s="401"/>
      <c r="K134" s="401"/>
      <c r="L134" s="401"/>
      <c r="M134" s="401"/>
      <c r="N134" s="401"/>
      <c r="P134" s="401"/>
    </row>
    <row r="135" spans="1:16" x14ac:dyDescent="0.25">
      <c r="A135" s="400"/>
      <c r="B135" s="401"/>
      <c r="C135" s="401"/>
      <c r="D135" s="400"/>
      <c r="E135" s="402"/>
      <c r="F135" s="401"/>
      <c r="G135" s="401"/>
      <c r="H135" s="401"/>
      <c r="I135" s="400"/>
      <c r="J135" s="401"/>
      <c r="K135" s="401"/>
      <c r="L135" s="401"/>
      <c r="M135" s="401"/>
      <c r="N135" s="401"/>
      <c r="P135" s="401"/>
    </row>
    <row r="136" spans="1:16" x14ac:dyDescent="0.25">
      <c r="A136" s="400"/>
      <c r="B136" s="401"/>
      <c r="C136" s="401"/>
      <c r="D136" s="400"/>
      <c r="E136" s="402"/>
      <c r="F136" s="401"/>
      <c r="G136" s="401"/>
      <c r="H136" s="401"/>
      <c r="I136" s="400"/>
      <c r="J136" s="401"/>
      <c r="K136" s="401"/>
      <c r="L136" s="401"/>
      <c r="M136" s="401"/>
      <c r="N136" s="401"/>
      <c r="P136" s="401"/>
    </row>
    <row r="137" spans="1:16" x14ac:dyDescent="0.25">
      <c r="A137" s="400"/>
      <c r="B137" s="401"/>
      <c r="C137" s="401"/>
      <c r="D137" s="400"/>
      <c r="E137" s="402"/>
      <c r="F137" s="401"/>
      <c r="G137" s="401"/>
      <c r="H137" s="401"/>
      <c r="I137" s="400"/>
      <c r="J137" s="401"/>
      <c r="K137" s="401"/>
      <c r="L137" s="401"/>
      <c r="M137" s="401"/>
      <c r="N137" s="401"/>
      <c r="P137" s="401"/>
    </row>
    <row r="138" spans="1:16" x14ac:dyDescent="0.25">
      <c r="A138" s="400"/>
      <c r="B138" s="401"/>
      <c r="C138" s="401"/>
      <c r="D138" s="400"/>
      <c r="E138" s="402"/>
      <c r="F138" s="401"/>
      <c r="G138" s="401"/>
      <c r="H138" s="401"/>
      <c r="I138" s="400"/>
      <c r="J138" s="401"/>
      <c r="K138" s="401"/>
      <c r="L138" s="401"/>
      <c r="M138" s="401"/>
      <c r="N138" s="401"/>
      <c r="P138" s="401"/>
    </row>
    <row r="139" spans="1:16" x14ac:dyDescent="0.25">
      <c r="A139" s="400"/>
      <c r="B139" s="401"/>
      <c r="C139" s="401"/>
      <c r="D139" s="400"/>
      <c r="E139" s="402"/>
      <c r="F139" s="401"/>
      <c r="G139" s="401"/>
      <c r="H139" s="401"/>
      <c r="I139" s="400"/>
      <c r="J139" s="401"/>
      <c r="K139" s="401"/>
      <c r="L139" s="401"/>
      <c r="M139" s="401"/>
      <c r="N139" s="401"/>
      <c r="P139" s="401"/>
    </row>
    <row r="140" spans="1:16" x14ac:dyDescent="0.25">
      <c r="A140" s="400"/>
      <c r="B140" s="401"/>
      <c r="C140" s="401"/>
      <c r="D140" s="400"/>
      <c r="E140" s="402"/>
      <c r="F140" s="401"/>
      <c r="G140" s="401"/>
      <c r="H140" s="401"/>
      <c r="I140" s="400"/>
      <c r="J140" s="401"/>
      <c r="K140" s="401"/>
      <c r="L140" s="401"/>
      <c r="M140" s="401"/>
      <c r="N140" s="401"/>
      <c r="P140" s="401"/>
    </row>
    <row r="141" spans="1:16" x14ac:dyDescent="0.25">
      <c r="A141" s="400"/>
      <c r="B141" s="401"/>
      <c r="C141" s="401"/>
      <c r="D141" s="400"/>
      <c r="E141" s="402"/>
      <c r="F141" s="401"/>
      <c r="G141" s="401"/>
      <c r="H141" s="401"/>
      <c r="I141" s="400"/>
      <c r="J141" s="401"/>
      <c r="K141" s="401"/>
      <c r="L141" s="401"/>
      <c r="M141" s="401"/>
      <c r="N141" s="401"/>
      <c r="P141" s="401"/>
    </row>
    <row r="142" spans="1:16" x14ac:dyDescent="0.25">
      <c r="A142" s="400"/>
      <c r="B142" s="401"/>
      <c r="C142" s="401"/>
      <c r="D142" s="400"/>
      <c r="E142" s="402"/>
      <c r="F142" s="401"/>
      <c r="G142" s="401"/>
      <c r="H142" s="401"/>
      <c r="I142" s="400"/>
      <c r="J142" s="401"/>
      <c r="K142" s="401"/>
      <c r="L142" s="401"/>
      <c r="M142" s="401"/>
      <c r="N142" s="401"/>
      <c r="P142" s="401"/>
    </row>
    <row r="143" spans="1:16" x14ac:dyDescent="0.25">
      <c r="A143" s="400"/>
      <c r="B143" s="401"/>
      <c r="C143" s="401"/>
      <c r="D143" s="400"/>
      <c r="E143" s="402"/>
      <c r="F143" s="401"/>
      <c r="G143" s="401"/>
      <c r="H143" s="401"/>
      <c r="I143" s="400"/>
      <c r="J143" s="401"/>
      <c r="K143" s="401"/>
      <c r="L143" s="401"/>
      <c r="M143" s="401"/>
      <c r="N143" s="401"/>
      <c r="P143" s="401"/>
    </row>
    <row r="144" spans="1:16" x14ac:dyDescent="0.25">
      <c r="A144" s="400"/>
      <c r="B144" s="401"/>
      <c r="C144" s="401"/>
      <c r="D144" s="400"/>
      <c r="E144" s="402"/>
      <c r="F144" s="401"/>
      <c r="G144" s="401"/>
      <c r="H144" s="401"/>
      <c r="I144" s="400"/>
      <c r="J144" s="401"/>
      <c r="K144" s="401"/>
      <c r="L144" s="401"/>
      <c r="M144" s="401"/>
      <c r="N144" s="401"/>
      <c r="P144" s="401"/>
    </row>
    <row r="145" spans="1:16" x14ac:dyDescent="0.25">
      <c r="A145" s="400"/>
      <c r="B145" s="401"/>
      <c r="C145" s="401"/>
      <c r="D145" s="400"/>
      <c r="E145" s="402"/>
      <c r="F145" s="401"/>
      <c r="G145" s="401"/>
      <c r="H145" s="401"/>
      <c r="I145" s="400"/>
      <c r="J145" s="401"/>
      <c r="K145" s="401"/>
      <c r="L145" s="401"/>
      <c r="M145" s="401"/>
      <c r="N145" s="401"/>
      <c r="P145" s="401"/>
    </row>
    <row r="146" spans="1:16" x14ac:dyDescent="0.25">
      <c r="A146" s="400"/>
      <c r="B146" s="401"/>
      <c r="C146" s="401"/>
      <c r="D146" s="400"/>
      <c r="E146" s="402"/>
      <c r="F146" s="401"/>
      <c r="G146" s="401"/>
      <c r="H146" s="401"/>
      <c r="I146" s="400"/>
      <c r="J146" s="401"/>
      <c r="K146" s="401"/>
      <c r="L146" s="401"/>
      <c r="M146" s="401"/>
      <c r="N146" s="401"/>
      <c r="P146" s="401"/>
    </row>
    <row r="147" spans="1:16" x14ac:dyDescent="0.25">
      <c r="A147" s="400"/>
      <c r="B147" s="401"/>
      <c r="C147" s="401"/>
      <c r="D147" s="400"/>
      <c r="E147" s="402"/>
      <c r="F147" s="401"/>
      <c r="G147" s="401"/>
      <c r="H147" s="401"/>
      <c r="I147" s="400"/>
      <c r="J147" s="401"/>
      <c r="K147" s="401"/>
      <c r="L147" s="401"/>
      <c r="M147" s="401"/>
      <c r="N147" s="401"/>
      <c r="P147" s="401"/>
    </row>
    <row r="148" spans="1:16" x14ac:dyDescent="0.25">
      <c r="A148" s="400"/>
      <c r="B148" s="401"/>
      <c r="C148" s="401"/>
      <c r="D148" s="400"/>
      <c r="E148" s="402"/>
      <c r="F148" s="401"/>
      <c r="G148" s="401"/>
      <c r="H148" s="401"/>
      <c r="I148" s="400"/>
      <c r="J148" s="401"/>
      <c r="K148" s="401"/>
      <c r="L148" s="401"/>
      <c r="M148" s="401"/>
      <c r="N148" s="401"/>
      <c r="P148" s="401"/>
    </row>
    <row r="149" spans="1:16" x14ac:dyDescent="0.25">
      <c r="A149" s="400"/>
      <c r="B149" s="401"/>
      <c r="C149" s="401"/>
      <c r="D149" s="400"/>
      <c r="E149" s="402"/>
      <c r="F149" s="401"/>
      <c r="G149" s="401"/>
      <c r="H149" s="401"/>
      <c r="I149" s="400"/>
      <c r="J149" s="401"/>
      <c r="K149" s="401"/>
      <c r="L149" s="401"/>
      <c r="M149" s="401"/>
      <c r="N149" s="401"/>
      <c r="P149" s="401"/>
    </row>
    <row r="150" spans="1:16" x14ac:dyDescent="0.25">
      <c r="A150" s="400"/>
      <c r="B150" s="401"/>
      <c r="C150" s="401"/>
      <c r="D150" s="400"/>
      <c r="E150" s="402"/>
      <c r="F150" s="401"/>
      <c r="G150" s="401"/>
      <c r="H150" s="401"/>
      <c r="I150" s="400"/>
      <c r="J150" s="401"/>
      <c r="K150" s="401"/>
      <c r="L150" s="401"/>
      <c r="M150" s="401"/>
      <c r="N150" s="401"/>
      <c r="P150" s="401"/>
    </row>
    <row r="151" spans="1:16" x14ac:dyDescent="0.25">
      <c r="A151" s="400"/>
      <c r="B151" s="401"/>
      <c r="C151" s="401"/>
      <c r="D151" s="400"/>
      <c r="E151" s="402"/>
      <c r="F151" s="401"/>
      <c r="G151" s="401"/>
      <c r="H151" s="401"/>
      <c r="I151" s="400"/>
      <c r="J151" s="401"/>
      <c r="K151" s="401"/>
      <c r="L151" s="401"/>
      <c r="M151" s="401"/>
      <c r="N151" s="401"/>
      <c r="P151" s="401"/>
    </row>
    <row r="152" spans="1:16" x14ac:dyDescent="0.25">
      <c r="A152" s="400"/>
      <c r="B152" s="401"/>
      <c r="C152" s="401"/>
      <c r="D152" s="400"/>
      <c r="E152" s="402"/>
      <c r="F152" s="401"/>
      <c r="G152" s="401"/>
      <c r="H152" s="401"/>
      <c r="I152" s="400"/>
      <c r="J152" s="401"/>
      <c r="K152" s="401"/>
      <c r="L152" s="401"/>
      <c r="M152" s="401"/>
      <c r="N152" s="401"/>
      <c r="P152" s="401"/>
    </row>
    <row r="153" spans="1:16" x14ac:dyDescent="0.25">
      <c r="A153" s="400"/>
      <c r="B153" s="401"/>
      <c r="C153" s="401"/>
      <c r="D153" s="400"/>
      <c r="E153" s="402"/>
      <c r="F153" s="401"/>
      <c r="G153" s="401"/>
      <c r="H153" s="401"/>
      <c r="I153" s="400"/>
      <c r="J153" s="401"/>
      <c r="K153" s="401"/>
      <c r="L153" s="401"/>
      <c r="M153" s="401"/>
      <c r="N153" s="401"/>
      <c r="P153" s="401"/>
    </row>
    <row r="154" spans="1:16" x14ac:dyDescent="0.25">
      <c r="A154" s="400"/>
      <c r="B154" s="401"/>
      <c r="C154" s="401"/>
      <c r="D154" s="400"/>
      <c r="E154" s="402"/>
      <c r="F154" s="401"/>
      <c r="G154" s="401"/>
      <c r="H154" s="401"/>
      <c r="I154" s="400"/>
      <c r="J154" s="401"/>
      <c r="K154" s="401"/>
      <c r="L154" s="401"/>
      <c r="M154" s="401"/>
      <c r="N154" s="401"/>
      <c r="P154" s="401"/>
    </row>
    <row r="155" spans="1:16" x14ac:dyDescent="0.25">
      <c r="A155" s="400"/>
      <c r="B155" s="401"/>
      <c r="C155" s="401"/>
      <c r="D155" s="400"/>
      <c r="E155" s="402"/>
      <c r="F155" s="401"/>
      <c r="G155" s="401"/>
      <c r="H155" s="401"/>
      <c r="I155" s="400"/>
      <c r="J155" s="401"/>
      <c r="K155" s="401"/>
      <c r="L155" s="401"/>
      <c r="M155" s="401"/>
      <c r="N155" s="401"/>
      <c r="P155" s="401"/>
    </row>
    <row r="156" spans="1:16" x14ac:dyDescent="0.25">
      <c r="A156" s="400"/>
      <c r="B156" s="401"/>
      <c r="C156" s="401"/>
      <c r="D156" s="400"/>
      <c r="E156" s="402"/>
      <c r="F156" s="401"/>
      <c r="G156" s="401"/>
      <c r="H156" s="401"/>
      <c r="I156" s="400"/>
      <c r="J156" s="401"/>
      <c r="K156" s="401"/>
      <c r="L156" s="401"/>
      <c r="M156" s="401"/>
      <c r="N156" s="401"/>
      <c r="P156" s="401"/>
    </row>
    <row r="157" spans="1:16" x14ac:dyDescent="0.25">
      <c r="A157" s="400"/>
      <c r="B157" s="401"/>
      <c r="C157" s="401"/>
      <c r="D157" s="400"/>
      <c r="E157" s="402"/>
      <c r="F157" s="401"/>
      <c r="G157" s="401"/>
      <c r="H157" s="401"/>
      <c r="I157" s="400"/>
      <c r="J157" s="401"/>
      <c r="K157" s="401"/>
      <c r="L157" s="401"/>
      <c r="M157" s="401"/>
      <c r="N157" s="401"/>
      <c r="P157" s="401"/>
    </row>
    <row r="158" spans="1:16" x14ac:dyDescent="0.25">
      <c r="A158" s="400"/>
      <c r="B158" s="401"/>
      <c r="C158" s="401"/>
      <c r="D158" s="400"/>
      <c r="E158" s="402"/>
      <c r="F158" s="401"/>
      <c r="G158" s="401"/>
      <c r="H158" s="401"/>
      <c r="I158" s="400"/>
      <c r="J158" s="401"/>
      <c r="K158" s="401"/>
      <c r="L158" s="401"/>
      <c r="M158" s="401"/>
      <c r="N158" s="401"/>
      <c r="P158" s="401"/>
    </row>
    <row r="159" spans="1:16" x14ac:dyDescent="0.25">
      <c r="A159" s="400"/>
      <c r="B159" s="401"/>
      <c r="C159" s="401"/>
      <c r="D159" s="400"/>
      <c r="E159" s="402"/>
      <c r="F159" s="401"/>
      <c r="G159" s="401"/>
      <c r="H159" s="401"/>
      <c r="I159" s="400"/>
      <c r="J159" s="401"/>
      <c r="K159" s="401"/>
      <c r="L159" s="401"/>
      <c r="M159" s="401"/>
      <c r="N159" s="401"/>
      <c r="P159" s="401"/>
    </row>
    <row r="160" spans="1:16" x14ac:dyDescent="0.25">
      <c r="A160" s="400"/>
      <c r="B160" s="401"/>
      <c r="C160" s="401"/>
      <c r="D160" s="400"/>
      <c r="E160" s="402"/>
      <c r="F160" s="401"/>
      <c r="G160" s="401"/>
      <c r="H160" s="401"/>
      <c r="I160" s="400"/>
      <c r="J160" s="401"/>
      <c r="K160" s="401"/>
      <c r="L160" s="401"/>
      <c r="M160" s="401"/>
      <c r="N160" s="401"/>
      <c r="P160" s="401"/>
    </row>
    <row r="161" spans="1:16" x14ac:dyDescent="0.25">
      <c r="A161" s="400"/>
      <c r="B161" s="401"/>
      <c r="C161" s="401"/>
      <c r="D161" s="400"/>
      <c r="E161" s="402"/>
      <c r="F161" s="401"/>
      <c r="G161" s="401"/>
      <c r="H161" s="401"/>
      <c r="I161" s="400"/>
      <c r="J161" s="401"/>
      <c r="K161" s="401"/>
      <c r="L161" s="401"/>
      <c r="M161" s="401"/>
      <c r="N161" s="401"/>
      <c r="P161" s="401"/>
    </row>
    <row r="162" spans="1:16" x14ac:dyDescent="0.25">
      <c r="A162" s="400"/>
      <c r="B162" s="401"/>
      <c r="C162" s="401"/>
      <c r="D162" s="400"/>
      <c r="E162" s="402"/>
      <c r="F162" s="401"/>
      <c r="G162" s="401"/>
      <c r="H162" s="401"/>
      <c r="I162" s="400"/>
      <c r="J162" s="401"/>
      <c r="K162" s="401"/>
      <c r="L162" s="401"/>
      <c r="M162" s="401"/>
      <c r="N162" s="401"/>
      <c r="P162" s="401"/>
    </row>
    <row r="163" spans="1:16" x14ac:dyDescent="0.25">
      <c r="A163" s="400"/>
      <c r="B163" s="401"/>
      <c r="C163" s="401"/>
      <c r="D163" s="400"/>
      <c r="E163" s="402"/>
      <c r="F163" s="401"/>
      <c r="G163" s="401"/>
      <c r="H163" s="401"/>
      <c r="I163" s="400"/>
      <c r="J163" s="401"/>
      <c r="K163" s="401"/>
      <c r="L163" s="401"/>
      <c r="M163" s="401"/>
      <c r="N163" s="401"/>
      <c r="P163" s="401"/>
    </row>
    <row r="164" spans="1:16" x14ac:dyDescent="0.25">
      <c r="A164" s="400"/>
      <c r="B164" s="401"/>
      <c r="C164" s="401"/>
      <c r="D164" s="400"/>
      <c r="E164" s="402"/>
      <c r="F164" s="401"/>
      <c r="G164" s="401"/>
      <c r="H164" s="401"/>
      <c r="I164" s="400"/>
      <c r="J164" s="401"/>
      <c r="K164" s="401"/>
      <c r="L164" s="401"/>
      <c r="M164" s="401"/>
      <c r="N164" s="401"/>
      <c r="P164" s="401"/>
    </row>
    <row r="165" spans="1:16" x14ac:dyDescent="0.25">
      <c r="A165" s="400"/>
      <c r="B165" s="401"/>
      <c r="C165" s="401"/>
      <c r="D165" s="400"/>
      <c r="E165" s="402"/>
      <c r="F165" s="401"/>
      <c r="G165" s="401"/>
      <c r="H165" s="401"/>
      <c r="I165" s="400"/>
      <c r="J165" s="401"/>
      <c r="K165" s="401"/>
      <c r="L165" s="401"/>
      <c r="M165" s="401"/>
      <c r="N165" s="401"/>
      <c r="P165" s="401"/>
    </row>
    <row r="166" spans="1:16" x14ac:dyDescent="0.25">
      <c r="A166" s="400"/>
      <c r="B166" s="401"/>
      <c r="C166" s="401"/>
      <c r="D166" s="400"/>
      <c r="E166" s="402"/>
      <c r="F166" s="401"/>
      <c r="G166" s="401"/>
      <c r="H166" s="401"/>
      <c r="I166" s="400"/>
      <c r="J166" s="401"/>
      <c r="K166" s="401"/>
      <c r="L166" s="401"/>
      <c r="M166" s="401"/>
      <c r="N166" s="401"/>
      <c r="P166" s="401"/>
    </row>
    <row r="167" spans="1:16" x14ac:dyDescent="0.25">
      <c r="A167" s="400"/>
      <c r="B167" s="401"/>
      <c r="C167" s="401"/>
      <c r="D167" s="400"/>
      <c r="E167" s="402"/>
      <c r="F167" s="401"/>
      <c r="G167" s="401"/>
      <c r="H167" s="401"/>
      <c r="I167" s="400"/>
      <c r="J167" s="401"/>
      <c r="K167" s="401"/>
      <c r="L167" s="401"/>
      <c r="M167" s="401"/>
      <c r="N167" s="401"/>
      <c r="P167" s="401"/>
    </row>
    <row r="168" spans="1:16" x14ac:dyDescent="0.25">
      <c r="A168" s="400"/>
      <c r="B168" s="401"/>
      <c r="C168" s="401"/>
      <c r="D168" s="400"/>
      <c r="E168" s="402"/>
      <c r="F168" s="401"/>
      <c r="G168" s="401"/>
      <c r="H168" s="401"/>
      <c r="I168" s="400"/>
      <c r="J168" s="401"/>
      <c r="K168" s="401"/>
      <c r="L168" s="401"/>
      <c r="M168" s="401"/>
      <c r="N168" s="401"/>
      <c r="P168" s="401"/>
    </row>
    <row r="169" spans="1:16" x14ac:dyDescent="0.25">
      <c r="A169" s="400"/>
      <c r="B169" s="401"/>
      <c r="C169" s="401"/>
      <c r="D169" s="400"/>
      <c r="E169" s="402"/>
      <c r="F169" s="401"/>
      <c r="G169" s="401"/>
      <c r="H169" s="401"/>
      <c r="I169" s="400"/>
      <c r="J169" s="401"/>
      <c r="K169" s="401"/>
      <c r="L169" s="401"/>
      <c r="M169" s="401"/>
      <c r="N169" s="401"/>
      <c r="P169" s="401"/>
    </row>
    <row r="170" spans="1:16" x14ac:dyDescent="0.25">
      <c r="A170" s="400"/>
      <c r="B170" s="401"/>
      <c r="C170" s="401"/>
      <c r="D170" s="400"/>
      <c r="E170" s="402"/>
      <c r="F170" s="401"/>
      <c r="G170" s="401"/>
      <c r="H170" s="401"/>
      <c r="I170" s="400"/>
      <c r="J170" s="401"/>
      <c r="K170" s="401"/>
      <c r="L170" s="401"/>
      <c r="M170" s="401"/>
      <c r="N170" s="401"/>
      <c r="P170" s="401"/>
    </row>
    <row r="171" spans="1:16" x14ac:dyDescent="0.25">
      <c r="A171" s="400"/>
      <c r="B171" s="401"/>
      <c r="C171" s="401"/>
      <c r="D171" s="400"/>
      <c r="E171" s="402"/>
      <c r="F171" s="401"/>
      <c r="G171" s="401"/>
      <c r="H171" s="401"/>
      <c r="I171" s="400"/>
      <c r="J171" s="401"/>
      <c r="K171" s="401"/>
      <c r="L171" s="401"/>
      <c r="M171" s="401"/>
      <c r="N171" s="401"/>
      <c r="P171" s="401"/>
    </row>
    <row r="172" spans="1:16" x14ac:dyDescent="0.25">
      <c r="A172" s="400"/>
      <c r="B172" s="401"/>
      <c r="C172" s="401"/>
      <c r="D172" s="400"/>
      <c r="E172" s="402"/>
      <c r="F172" s="401"/>
      <c r="G172" s="401"/>
      <c r="H172" s="401"/>
      <c r="I172" s="400"/>
      <c r="J172" s="401"/>
      <c r="K172" s="401"/>
      <c r="L172" s="401"/>
      <c r="M172" s="401"/>
      <c r="N172" s="401"/>
      <c r="P172" s="401"/>
    </row>
    <row r="173" spans="1:16" x14ac:dyDescent="0.25">
      <c r="A173" s="400"/>
      <c r="B173" s="401"/>
      <c r="C173" s="401"/>
      <c r="D173" s="400"/>
      <c r="E173" s="402"/>
      <c r="F173" s="401"/>
      <c r="G173" s="401"/>
      <c r="H173" s="401"/>
      <c r="I173" s="400"/>
      <c r="J173" s="401"/>
      <c r="K173" s="401"/>
      <c r="L173" s="401"/>
      <c r="M173" s="401"/>
      <c r="N173" s="401"/>
      <c r="P173" s="401"/>
    </row>
    <row r="174" spans="1:16" x14ac:dyDescent="0.25">
      <c r="A174" s="400"/>
      <c r="B174" s="401"/>
      <c r="C174" s="401"/>
      <c r="D174" s="400"/>
      <c r="E174" s="402"/>
      <c r="F174" s="401"/>
      <c r="G174" s="401"/>
      <c r="H174" s="401"/>
      <c r="I174" s="400"/>
      <c r="J174" s="401"/>
      <c r="K174" s="401"/>
      <c r="L174" s="401"/>
      <c r="M174" s="401"/>
      <c r="N174" s="401"/>
      <c r="P174" s="401"/>
    </row>
    <row r="175" spans="1:16" x14ac:dyDescent="0.25">
      <c r="A175" s="400"/>
      <c r="B175" s="401"/>
      <c r="C175" s="401"/>
      <c r="D175" s="400"/>
      <c r="E175" s="402"/>
      <c r="F175" s="401"/>
      <c r="G175" s="401"/>
      <c r="H175" s="401"/>
      <c r="I175" s="400"/>
      <c r="J175" s="401"/>
      <c r="K175" s="401"/>
      <c r="L175" s="401"/>
      <c r="M175" s="401"/>
      <c r="N175" s="401"/>
      <c r="P175" s="401"/>
    </row>
    <row r="176" spans="1:16" x14ac:dyDescent="0.25">
      <c r="A176" s="400"/>
      <c r="B176" s="401"/>
      <c r="C176" s="401"/>
      <c r="D176" s="400"/>
      <c r="E176" s="402"/>
      <c r="F176" s="401"/>
      <c r="G176" s="401"/>
      <c r="H176" s="401"/>
      <c r="I176" s="400"/>
      <c r="J176" s="401"/>
      <c r="K176" s="401"/>
      <c r="L176" s="401"/>
      <c r="M176" s="401"/>
      <c r="N176" s="401"/>
      <c r="P176" s="401"/>
    </row>
    <row r="177" spans="1:16" x14ac:dyDescent="0.25">
      <c r="A177" s="400"/>
      <c r="B177" s="401"/>
      <c r="C177" s="401"/>
      <c r="D177" s="400"/>
      <c r="E177" s="402"/>
      <c r="F177" s="401"/>
      <c r="G177" s="401"/>
      <c r="H177" s="401"/>
      <c r="I177" s="400"/>
      <c r="J177" s="401"/>
      <c r="K177" s="401"/>
      <c r="L177" s="401"/>
      <c r="M177" s="401"/>
      <c r="N177" s="401"/>
      <c r="P177" s="401"/>
    </row>
    <row r="178" spans="1:16" x14ac:dyDescent="0.25">
      <c r="A178" s="400"/>
      <c r="B178" s="401"/>
      <c r="C178" s="401"/>
      <c r="D178" s="400"/>
      <c r="E178" s="402"/>
      <c r="F178" s="401"/>
      <c r="G178" s="401"/>
      <c r="H178" s="401"/>
      <c r="I178" s="400"/>
      <c r="J178" s="401"/>
      <c r="K178" s="401"/>
      <c r="L178" s="401"/>
      <c r="M178" s="401"/>
      <c r="N178" s="401"/>
      <c r="P178" s="401"/>
    </row>
    <row r="179" spans="1:16" x14ac:dyDescent="0.25">
      <c r="A179" s="400"/>
      <c r="B179" s="401"/>
      <c r="C179" s="401"/>
      <c r="D179" s="400"/>
      <c r="E179" s="402"/>
      <c r="F179" s="401"/>
      <c r="G179" s="401"/>
      <c r="H179" s="401"/>
      <c r="I179" s="400"/>
      <c r="J179" s="401"/>
      <c r="K179" s="401"/>
      <c r="L179" s="401"/>
      <c r="M179" s="401"/>
      <c r="N179" s="401"/>
      <c r="P179" s="401"/>
    </row>
  </sheetData>
  <mergeCells count="14">
    <mergeCell ref="A21:P21"/>
    <mergeCell ref="A23:P23"/>
    <mergeCell ref="A25:P25"/>
    <mergeCell ref="A27:P27"/>
    <mergeCell ref="A29:P29"/>
    <mergeCell ref="A1:H1"/>
    <mergeCell ref="I1:J1"/>
    <mergeCell ref="K1:Q1"/>
    <mergeCell ref="R1:W1"/>
    <mergeCell ref="Y1:AB1"/>
    <mergeCell ref="A5:A18"/>
    <mergeCell ref="B5:B18"/>
    <mergeCell ref="C7:C12"/>
    <mergeCell ref="C17:C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topLeftCell="B7" zoomScale="70" zoomScaleNormal="70" workbookViewId="0">
      <selection activeCell="K10" sqref="K10:O10"/>
    </sheetView>
  </sheetViews>
  <sheetFormatPr defaultColWidth="11.5703125" defaultRowHeight="15.75" x14ac:dyDescent="0.25"/>
  <cols>
    <col min="1" max="1" width="28.28515625" style="56" hidden="1" customWidth="1"/>
    <col min="2" max="2" width="25.7109375" style="20" bestFit="1" customWidth="1"/>
    <col min="3" max="3" width="44" style="20" bestFit="1" customWidth="1"/>
    <col min="4" max="4" width="68.28515625" style="56" bestFit="1" customWidth="1"/>
    <col min="5" max="5" width="45" style="57" hidden="1" customWidth="1"/>
    <col min="6" max="6" width="24.42578125" style="20" hidden="1" customWidth="1"/>
    <col min="7" max="7" width="32" style="20" hidden="1" customWidth="1"/>
    <col min="8" max="8" width="13.42578125" style="20" hidden="1" customWidth="1"/>
    <col min="9" max="9" width="17.28515625" style="20" customWidth="1"/>
    <col min="10" max="10" width="18.7109375" style="20" customWidth="1"/>
    <col min="11" max="24" width="13.5703125" style="20" customWidth="1"/>
    <col min="25" max="25" width="28.85546875" style="58" customWidth="1"/>
    <col min="26" max="26" width="19.140625" style="58" customWidth="1"/>
    <col min="27" max="27" width="19" style="58" customWidth="1"/>
    <col min="28" max="28" width="22.85546875" style="58" customWidth="1"/>
    <col min="29" max="16384" width="11.5703125" style="20"/>
  </cols>
  <sheetData>
    <row r="1" spans="1:28" ht="21.75" thickBot="1" x14ac:dyDescent="0.4">
      <c r="A1" s="14" t="s">
        <v>0</v>
      </c>
      <c r="B1" s="14"/>
      <c r="C1" s="14"/>
      <c r="D1" s="14"/>
      <c r="E1" s="14"/>
      <c r="F1" s="14"/>
      <c r="G1" s="14"/>
      <c r="H1" s="14"/>
      <c r="I1" s="15" t="s">
        <v>1</v>
      </c>
      <c r="J1" s="15"/>
      <c r="K1" s="16" t="s">
        <v>2</v>
      </c>
      <c r="L1" s="16"/>
      <c r="M1" s="16"/>
      <c r="N1" s="16"/>
      <c r="O1" s="16"/>
      <c r="P1" s="16"/>
      <c r="Q1" s="16"/>
      <c r="R1" s="17" t="s">
        <v>3</v>
      </c>
      <c r="S1" s="17"/>
      <c r="T1" s="17"/>
      <c r="U1" s="17"/>
      <c r="V1" s="17"/>
      <c r="W1" s="17"/>
      <c r="X1" s="18"/>
      <c r="Y1" s="19" t="s">
        <v>4</v>
      </c>
      <c r="Z1" s="19"/>
      <c r="AA1" s="19"/>
      <c r="AB1" s="19"/>
    </row>
    <row r="2" spans="1:28" s="27" customFormat="1" ht="94.5" x14ac:dyDescent="0.25">
      <c r="A2" s="21" t="s">
        <v>5</v>
      </c>
      <c r="B2" s="21" t="s">
        <v>6</v>
      </c>
      <c r="C2" s="22" t="s">
        <v>7</v>
      </c>
      <c r="D2" s="22" t="s">
        <v>8</v>
      </c>
      <c r="E2" s="21" t="s">
        <v>9</v>
      </c>
      <c r="F2" s="23" t="s">
        <v>10</v>
      </c>
      <c r="G2" s="23" t="s">
        <v>11</v>
      </c>
      <c r="H2" s="21" t="s">
        <v>12</v>
      </c>
      <c r="I2" s="21" t="s">
        <v>13</v>
      </c>
      <c r="J2" s="21" t="s">
        <v>14</v>
      </c>
      <c r="K2" s="21" t="s">
        <v>15</v>
      </c>
      <c r="L2" s="21" t="s">
        <v>16</v>
      </c>
      <c r="M2" s="21" t="s">
        <v>17</v>
      </c>
      <c r="N2" s="21" t="s">
        <v>18</v>
      </c>
      <c r="O2" s="21" t="s">
        <v>19</v>
      </c>
      <c r="P2" s="21" t="s">
        <v>20</v>
      </c>
      <c r="Q2" s="24" t="s">
        <v>21</v>
      </c>
      <c r="R2" s="21" t="s">
        <v>22</v>
      </c>
      <c r="S2" s="21" t="s">
        <v>23</v>
      </c>
      <c r="T2" s="21" t="s">
        <v>24</v>
      </c>
      <c r="U2" s="21" t="s">
        <v>25</v>
      </c>
      <c r="V2" s="21" t="s">
        <v>26</v>
      </c>
      <c r="W2" s="25" t="s">
        <v>27</v>
      </c>
      <c r="X2" s="26" t="s">
        <v>28</v>
      </c>
      <c r="Y2" s="21" t="s">
        <v>29</v>
      </c>
      <c r="Z2" s="21" t="s">
        <v>30</v>
      </c>
      <c r="AA2" s="21" t="s">
        <v>31</v>
      </c>
      <c r="AB2" s="21" t="s">
        <v>32</v>
      </c>
    </row>
    <row r="3" spans="1:28" ht="252" x14ac:dyDescent="0.25">
      <c r="A3" s="28" t="s">
        <v>33</v>
      </c>
      <c r="B3" s="29" t="s">
        <v>34</v>
      </c>
      <c r="C3" s="30" t="s">
        <v>35</v>
      </c>
      <c r="D3" s="30" t="s">
        <v>36</v>
      </c>
      <c r="E3" s="31" t="s">
        <v>37</v>
      </c>
      <c r="F3" s="32" t="s">
        <v>38</v>
      </c>
      <c r="G3" s="30"/>
      <c r="H3" s="33"/>
      <c r="I3" s="33" t="s">
        <v>39</v>
      </c>
      <c r="J3" s="33" t="s">
        <v>40</v>
      </c>
      <c r="K3" s="34">
        <v>2</v>
      </c>
      <c r="L3" s="34">
        <v>4</v>
      </c>
      <c r="M3" s="34">
        <v>2</v>
      </c>
      <c r="N3" s="33">
        <v>2</v>
      </c>
      <c r="O3" s="33">
        <v>3</v>
      </c>
      <c r="P3" s="35" t="s">
        <v>41</v>
      </c>
      <c r="Q3" s="34">
        <f>AVERAGE(K3:O3,$P$3)</f>
        <v>2.6</v>
      </c>
      <c r="R3" s="33">
        <v>2</v>
      </c>
      <c r="S3" s="34">
        <v>3</v>
      </c>
      <c r="T3" s="34">
        <v>4</v>
      </c>
      <c r="U3" s="34">
        <v>1</v>
      </c>
      <c r="V3" s="33">
        <v>1</v>
      </c>
      <c r="W3" s="36">
        <f>AVERAGE(Q3:V3)</f>
        <v>2.2666666666666666</v>
      </c>
      <c r="X3" s="37">
        <f>(Q3*W3)</f>
        <v>5.8933333333333335</v>
      </c>
      <c r="Y3" s="33" t="s">
        <v>42</v>
      </c>
      <c r="Z3" s="33" t="s">
        <v>43</v>
      </c>
      <c r="AA3" s="33" t="s">
        <v>44</v>
      </c>
      <c r="AB3" s="38" t="s">
        <v>45</v>
      </c>
    </row>
    <row r="4" spans="1:28" ht="267.75" x14ac:dyDescent="0.25">
      <c r="A4" s="39"/>
      <c r="B4" s="40"/>
      <c r="C4" s="41" t="s">
        <v>46</v>
      </c>
      <c r="D4" s="30" t="s">
        <v>47</v>
      </c>
      <c r="E4" s="31" t="s">
        <v>48</v>
      </c>
      <c r="F4" s="32" t="s">
        <v>49</v>
      </c>
      <c r="G4" s="30" t="s">
        <v>50</v>
      </c>
      <c r="H4" s="42"/>
      <c r="I4" s="33" t="s">
        <v>51</v>
      </c>
      <c r="J4" s="33" t="s">
        <v>52</v>
      </c>
      <c r="K4" s="34">
        <v>2</v>
      </c>
      <c r="L4" s="34">
        <v>4</v>
      </c>
      <c r="M4" s="34">
        <v>2</v>
      </c>
      <c r="N4" s="33">
        <v>2</v>
      </c>
      <c r="O4" s="33">
        <v>3</v>
      </c>
      <c r="P4" s="43"/>
      <c r="Q4" s="34">
        <f t="shared" ref="Q4:Q22" si="0">AVERAGE(K4:O4,$P$3)</f>
        <v>2.6</v>
      </c>
      <c r="R4" s="34">
        <v>1</v>
      </c>
      <c r="S4" s="34">
        <v>3</v>
      </c>
      <c r="T4" s="34">
        <v>4</v>
      </c>
      <c r="U4" s="33">
        <v>1</v>
      </c>
      <c r="V4" s="33">
        <v>1</v>
      </c>
      <c r="W4" s="36">
        <f t="shared" ref="W4:W22" si="1">AVERAGE(Q4:V4)</f>
        <v>2.1</v>
      </c>
      <c r="X4" s="37">
        <f t="shared" ref="X4:X22" si="2">(Q4*W4)</f>
        <v>5.4600000000000009</v>
      </c>
      <c r="Y4" s="33" t="s">
        <v>53</v>
      </c>
      <c r="Z4" s="33" t="s">
        <v>54</v>
      </c>
      <c r="AA4" s="33" t="s">
        <v>55</v>
      </c>
      <c r="AB4" s="38" t="s">
        <v>56</v>
      </c>
    </row>
    <row r="5" spans="1:28" ht="204.75" x14ac:dyDescent="0.25">
      <c r="A5" s="39"/>
      <c r="B5" s="40"/>
      <c r="C5" s="28" t="s">
        <v>57</v>
      </c>
      <c r="D5" s="30" t="s">
        <v>58</v>
      </c>
      <c r="E5" s="31" t="s">
        <v>59</v>
      </c>
      <c r="F5" s="32" t="s">
        <v>49</v>
      </c>
      <c r="G5" s="30" t="s">
        <v>50</v>
      </c>
      <c r="H5" s="33"/>
      <c r="I5" s="33" t="s">
        <v>60</v>
      </c>
      <c r="J5" s="33" t="s">
        <v>61</v>
      </c>
      <c r="K5" s="33">
        <v>2</v>
      </c>
      <c r="L5" s="33">
        <v>2</v>
      </c>
      <c r="M5" s="33">
        <v>2</v>
      </c>
      <c r="N5" s="33">
        <v>2</v>
      </c>
      <c r="O5" s="33">
        <v>3</v>
      </c>
      <c r="P5" s="43"/>
      <c r="Q5" s="34">
        <f t="shared" si="0"/>
        <v>2.2000000000000002</v>
      </c>
      <c r="R5" s="33">
        <v>1</v>
      </c>
      <c r="S5" s="33">
        <v>3</v>
      </c>
      <c r="T5" s="33">
        <v>4</v>
      </c>
      <c r="U5" s="33">
        <v>1</v>
      </c>
      <c r="V5" s="33">
        <v>1</v>
      </c>
      <c r="W5" s="36">
        <f t="shared" si="1"/>
        <v>2.0333333333333332</v>
      </c>
      <c r="X5" s="44">
        <f t="shared" si="2"/>
        <v>4.4733333333333336</v>
      </c>
      <c r="Y5" s="38"/>
      <c r="Z5" s="38"/>
      <c r="AA5" s="38"/>
      <c r="AB5" s="38"/>
    </row>
    <row r="6" spans="1:28" ht="173.25" x14ac:dyDescent="0.25">
      <c r="A6" s="39"/>
      <c r="B6" s="40"/>
      <c r="C6" s="39"/>
      <c r="D6" s="30" t="s">
        <v>62</v>
      </c>
      <c r="E6" s="31" t="s">
        <v>63</v>
      </c>
      <c r="F6" s="32" t="s">
        <v>49</v>
      </c>
      <c r="G6" s="30" t="s">
        <v>50</v>
      </c>
      <c r="H6" s="33"/>
      <c r="I6" s="33" t="s">
        <v>64</v>
      </c>
      <c r="J6" s="33" t="s">
        <v>65</v>
      </c>
      <c r="K6" s="34">
        <v>3</v>
      </c>
      <c r="L6" s="34">
        <v>4</v>
      </c>
      <c r="M6" s="34">
        <v>2</v>
      </c>
      <c r="N6" s="45">
        <v>2</v>
      </c>
      <c r="O6" s="34">
        <v>2</v>
      </c>
      <c r="P6" s="43"/>
      <c r="Q6" s="34">
        <f t="shared" si="0"/>
        <v>2.6</v>
      </c>
      <c r="R6" s="34">
        <v>1</v>
      </c>
      <c r="S6" s="34">
        <v>3</v>
      </c>
      <c r="T6" s="34">
        <v>4</v>
      </c>
      <c r="U6" s="33">
        <v>1</v>
      </c>
      <c r="V6" s="33">
        <v>1</v>
      </c>
      <c r="W6" s="36">
        <f t="shared" si="1"/>
        <v>2.1</v>
      </c>
      <c r="X6" s="37">
        <f t="shared" si="2"/>
        <v>5.4600000000000009</v>
      </c>
      <c r="Y6" s="33" t="s">
        <v>66</v>
      </c>
      <c r="Z6" s="33" t="s">
        <v>67</v>
      </c>
      <c r="AA6" s="33" t="s">
        <v>55</v>
      </c>
      <c r="AB6" s="38" t="s">
        <v>56</v>
      </c>
    </row>
    <row r="7" spans="1:28" ht="63" x14ac:dyDescent="0.25">
      <c r="A7" s="39"/>
      <c r="B7" s="40"/>
      <c r="C7" s="39"/>
      <c r="D7" s="30" t="s">
        <v>68</v>
      </c>
      <c r="E7" s="31" t="s">
        <v>48</v>
      </c>
      <c r="F7" s="32" t="s">
        <v>49</v>
      </c>
      <c r="G7" s="30" t="s">
        <v>50</v>
      </c>
      <c r="H7" s="33"/>
      <c r="I7" s="33" t="s">
        <v>64</v>
      </c>
      <c r="J7" s="33" t="s">
        <v>69</v>
      </c>
      <c r="K7" s="34">
        <v>2</v>
      </c>
      <c r="L7" s="34">
        <v>4</v>
      </c>
      <c r="M7" s="34">
        <v>2</v>
      </c>
      <c r="N7" s="34">
        <v>1</v>
      </c>
      <c r="O7" s="34">
        <v>2</v>
      </c>
      <c r="P7" s="43"/>
      <c r="Q7" s="34">
        <f t="shared" si="0"/>
        <v>2.2000000000000002</v>
      </c>
      <c r="R7" s="34">
        <v>1</v>
      </c>
      <c r="S7" s="34">
        <v>3</v>
      </c>
      <c r="T7" s="34">
        <v>4</v>
      </c>
      <c r="U7" s="33">
        <v>1</v>
      </c>
      <c r="V7" s="33">
        <v>1</v>
      </c>
      <c r="W7" s="36">
        <f t="shared" si="1"/>
        <v>2.0333333333333332</v>
      </c>
      <c r="X7" s="44">
        <f t="shared" si="2"/>
        <v>4.4733333333333336</v>
      </c>
      <c r="Y7" s="38"/>
      <c r="Z7" s="38"/>
      <c r="AA7" s="38"/>
      <c r="AB7" s="38"/>
    </row>
    <row r="8" spans="1:28" ht="78.75" x14ac:dyDescent="0.25">
      <c r="A8" s="39"/>
      <c r="B8" s="40"/>
      <c r="C8" s="39"/>
      <c r="D8" s="30" t="s">
        <v>70</v>
      </c>
      <c r="E8" s="46" t="s">
        <v>71</v>
      </c>
      <c r="F8" s="32" t="s">
        <v>49</v>
      </c>
      <c r="G8" s="30" t="s">
        <v>50</v>
      </c>
      <c r="H8" s="33"/>
      <c r="I8" s="33" t="s">
        <v>72</v>
      </c>
      <c r="J8" s="33" t="s">
        <v>73</v>
      </c>
      <c r="K8" s="34">
        <v>1</v>
      </c>
      <c r="L8" s="34">
        <v>4</v>
      </c>
      <c r="M8" s="34">
        <v>2</v>
      </c>
      <c r="N8" s="34">
        <v>1</v>
      </c>
      <c r="O8" s="34">
        <v>2</v>
      </c>
      <c r="P8" s="43"/>
      <c r="Q8" s="34">
        <f t="shared" si="0"/>
        <v>2</v>
      </c>
      <c r="R8" s="34">
        <v>1</v>
      </c>
      <c r="S8" s="34">
        <v>3</v>
      </c>
      <c r="T8" s="34">
        <v>4</v>
      </c>
      <c r="U8" s="33">
        <v>1</v>
      </c>
      <c r="V8" s="33">
        <v>1</v>
      </c>
      <c r="W8" s="36">
        <f t="shared" si="1"/>
        <v>2</v>
      </c>
      <c r="X8" s="44">
        <f t="shared" si="2"/>
        <v>4</v>
      </c>
      <c r="Y8" s="38"/>
      <c r="Z8" s="38"/>
      <c r="AA8" s="38"/>
      <c r="AB8" s="38"/>
    </row>
    <row r="9" spans="1:28" ht="78.75" x14ac:dyDescent="0.25">
      <c r="A9" s="39"/>
      <c r="B9" s="40"/>
      <c r="C9" s="39"/>
      <c r="D9" s="47" t="s">
        <v>74</v>
      </c>
      <c r="E9" s="31" t="s">
        <v>56</v>
      </c>
      <c r="F9" s="32" t="s">
        <v>49</v>
      </c>
      <c r="G9" s="30" t="s">
        <v>50</v>
      </c>
      <c r="H9" s="33"/>
      <c r="I9" s="33" t="s">
        <v>75</v>
      </c>
      <c r="J9" s="33" t="s">
        <v>73</v>
      </c>
      <c r="K9" s="34">
        <v>1</v>
      </c>
      <c r="L9" s="34">
        <v>4</v>
      </c>
      <c r="M9" s="34">
        <v>2</v>
      </c>
      <c r="N9" s="34">
        <v>1</v>
      </c>
      <c r="O9" s="34">
        <v>2</v>
      </c>
      <c r="P9" s="43"/>
      <c r="Q9" s="34">
        <f t="shared" si="0"/>
        <v>2</v>
      </c>
      <c r="R9" s="34">
        <v>1</v>
      </c>
      <c r="S9" s="34">
        <v>3</v>
      </c>
      <c r="T9" s="34">
        <v>4</v>
      </c>
      <c r="U9" s="33">
        <v>1</v>
      </c>
      <c r="V9" s="33">
        <v>1</v>
      </c>
      <c r="W9" s="36">
        <f t="shared" si="1"/>
        <v>2</v>
      </c>
      <c r="X9" s="44">
        <f t="shared" si="2"/>
        <v>4</v>
      </c>
      <c r="Y9" s="38"/>
      <c r="Z9" s="38"/>
      <c r="AA9" s="38"/>
      <c r="AB9" s="38"/>
    </row>
    <row r="10" spans="1:28" ht="189" x14ac:dyDescent="0.25">
      <c r="A10" s="39"/>
      <c r="B10" s="40"/>
      <c r="C10" s="39"/>
      <c r="D10" s="30" t="s">
        <v>76</v>
      </c>
      <c r="E10" s="31" t="s">
        <v>77</v>
      </c>
      <c r="F10" s="32" t="s">
        <v>49</v>
      </c>
      <c r="G10" s="30" t="s">
        <v>50</v>
      </c>
      <c r="H10" s="33"/>
      <c r="I10" s="33" t="s">
        <v>78</v>
      </c>
      <c r="J10" s="34" t="s">
        <v>79</v>
      </c>
      <c r="K10" s="50">
        <v>2</v>
      </c>
      <c r="L10" s="50">
        <v>3</v>
      </c>
      <c r="M10" s="50">
        <v>2</v>
      </c>
      <c r="N10" s="50">
        <v>2</v>
      </c>
      <c r="O10" s="50">
        <v>3</v>
      </c>
      <c r="P10" s="43"/>
      <c r="Q10" s="34">
        <f t="shared" si="0"/>
        <v>2.4</v>
      </c>
      <c r="R10" s="34">
        <v>1</v>
      </c>
      <c r="S10" s="34">
        <v>3</v>
      </c>
      <c r="T10" s="34">
        <v>4</v>
      </c>
      <c r="U10" s="33">
        <v>1</v>
      </c>
      <c r="V10" s="33">
        <v>1</v>
      </c>
      <c r="W10" s="36">
        <f t="shared" si="1"/>
        <v>2.0666666666666669</v>
      </c>
      <c r="X10" s="44">
        <f t="shared" si="2"/>
        <v>4.96</v>
      </c>
      <c r="Y10" s="33" t="s">
        <v>80</v>
      </c>
      <c r="Z10" s="33" t="s">
        <v>81</v>
      </c>
      <c r="AA10" s="33" t="s">
        <v>82</v>
      </c>
      <c r="AB10" s="33" t="s">
        <v>83</v>
      </c>
    </row>
    <row r="11" spans="1:28" ht="63" x14ac:dyDescent="0.25">
      <c r="A11" s="39"/>
      <c r="B11" s="40"/>
      <c r="C11" s="39"/>
      <c r="D11" s="48" t="s">
        <v>84</v>
      </c>
      <c r="E11" s="31" t="s">
        <v>85</v>
      </c>
      <c r="F11" s="32" t="s">
        <v>49</v>
      </c>
      <c r="G11" s="30" t="s">
        <v>50</v>
      </c>
      <c r="H11" s="33"/>
      <c r="I11" s="34" t="s">
        <v>86</v>
      </c>
      <c r="J11" s="33" t="s">
        <v>87</v>
      </c>
      <c r="K11" s="34">
        <v>2</v>
      </c>
      <c r="L11" s="34">
        <v>3</v>
      </c>
      <c r="M11" s="34">
        <v>2</v>
      </c>
      <c r="N11" s="34">
        <v>1</v>
      </c>
      <c r="O11" s="34">
        <v>2</v>
      </c>
      <c r="P11" s="43"/>
      <c r="Q11" s="34">
        <f t="shared" si="0"/>
        <v>2</v>
      </c>
      <c r="R11" s="34">
        <v>1</v>
      </c>
      <c r="S11" s="34">
        <v>3</v>
      </c>
      <c r="T11" s="34">
        <v>4</v>
      </c>
      <c r="U11" s="33">
        <v>1</v>
      </c>
      <c r="V11" s="33">
        <v>1</v>
      </c>
      <c r="W11" s="36">
        <f t="shared" si="1"/>
        <v>2</v>
      </c>
      <c r="X11" s="44">
        <f t="shared" si="2"/>
        <v>4</v>
      </c>
      <c r="Y11" s="38"/>
      <c r="Z11" s="38"/>
      <c r="AA11" s="38"/>
      <c r="AB11" s="38"/>
    </row>
    <row r="12" spans="1:28" ht="31.5" x14ac:dyDescent="0.25">
      <c r="A12" s="39"/>
      <c r="B12" s="40"/>
      <c r="C12" s="39"/>
      <c r="D12" s="48" t="s">
        <v>88</v>
      </c>
      <c r="E12" s="31" t="s">
        <v>85</v>
      </c>
      <c r="F12" s="32" t="s">
        <v>49</v>
      </c>
      <c r="G12" s="30" t="s">
        <v>50</v>
      </c>
      <c r="H12" s="33"/>
      <c r="I12" s="34" t="s">
        <v>41</v>
      </c>
      <c r="J12" s="33" t="s">
        <v>89</v>
      </c>
      <c r="K12" s="33" t="s">
        <v>89</v>
      </c>
      <c r="L12" s="33" t="s">
        <v>89</v>
      </c>
      <c r="M12" s="33" t="s">
        <v>89</v>
      </c>
      <c r="N12" s="33" t="s">
        <v>89</v>
      </c>
      <c r="O12" s="33" t="s">
        <v>89</v>
      </c>
      <c r="P12" s="43"/>
      <c r="Q12" s="34" t="e">
        <f t="shared" si="0"/>
        <v>#DIV/0!</v>
      </c>
      <c r="R12" s="34">
        <v>1</v>
      </c>
      <c r="S12" s="34">
        <v>3</v>
      </c>
      <c r="T12" s="34">
        <v>4</v>
      </c>
      <c r="U12" s="33">
        <v>1</v>
      </c>
      <c r="V12" s="33">
        <v>1</v>
      </c>
      <c r="W12" s="36" t="e">
        <f t="shared" si="1"/>
        <v>#DIV/0!</v>
      </c>
      <c r="X12" s="44" t="e">
        <f t="shared" si="2"/>
        <v>#DIV/0!</v>
      </c>
      <c r="Y12" s="38"/>
      <c r="Z12" s="38"/>
      <c r="AA12" s="38"/>
      <c r="AB12" s="38"/>
    </row>
    <row r="13" spans="1:28" ht="31.5" x14ac:dyDescent="0.25">
      <c r="A13" s="39"/>
      <c r="B13" s="40"/>
      <c r="C13" s="39"/>
      <c r="D13" s="30" t="s">
        <v>90</v>
      </c>
      <c r="E13" s="31" t="s">
        <v>85</v>
      </c>
      <c r="F13" s="32" t="s">
        <v>38</v>
      </c>
      <c r="G13" s="30"/>
      <c r="H13" s="33"/>
      <c r="I13" s="33" t="s">
        <v>91</v>
      </c>
      <c r="J13" s="33" t="s">
        <v>92</v>
      </c>
      <c r="K13" s="34">
        <v>2</v>
      </c>
      <c r="L13" s="34">
        <v>4</v>
      </c>
      <c r="M13" s="34">
        <v>2</v>
      </c>
      <c r="N13" s="34">
        <v>1</v>
      </c>
      <c r="O13" s="34">
        <v>2</v>
      </c>
      <c r="P13" s="43"/>
      <c r="Q13" s="34">
        <f t="shared" si="0"/>
        <v>2.2000000000000002</v>
      </c>
      <c r="R13" s="34">
        <v>1</v>
      </c>
      <c r="S13" s="34">
        <v>3</v>
      </c>
      <c r="T13" s="34">
        <v>4</v>
      </c>
      <c r="U13" s="33">
        <v>1</v>
      </c>
      <c r="V13" s="33">
        <v>1</v>
      </c>
      <c r="W13" s="36">
        <f t="shared" si="1"/>
        <v>2.0333333333333332</v>
      </c>
      <c r="X13" s="44">
        <f t="shared" si="2"/>
        <v>4.4733333333333336</v>
      </c>
      <c r="Y13" s="38"/>
      <c r="Z13" s="38"/>
      <c r="AA13" s="38"/>
      <c r="AB13" s="38"/>
    </row>
    <row r="14" spans="1:28" ht="31.5" x14ac:dyDescent="0.25">
      <c r="A14" s="39"/>
      <c r="B14" s="40"/>
      <c r="C14" s="39"/>
      <c r="D14" s="30" t="s">
        <v>93</v>
      </c>
      <c r="E14" s="31" t="s">
        <v>85</v>
      </c>
      <c r="F14" s="32" t="s">
        <v>49</v>
      </c>
      <c r="G14" s="30" t="s">
        <v>50</v>
      </c>
      <c r="H14" s="33"/>
      <c r="I14" s="34" t="s">
        <v>89</v>
      </c>
      <c r="J14" s="34" t="s">
        <v>89</v>
      </c>
      <c r="K14" s="34" t="s">
        <v>89</v>
      </c>
      <c r="L14" s="34" t="s">
        <v>89</v>
      </c>
      <c r="M14" s="34" t="s">
        <v>89</v>
      </c>
      <c r="N14" s="34" t="s">
        <v>89</v>
      </c>
      <c r="O14" s="34" t="s">
        <v>89</v>
      </c>
      <c r="P14" s="43"/>
      <c r="Q14" s="34" t="e">
        <f t="shared" si="0"/>
        <v>#DIV/0!</v>
      </c>
      <c r="R14" s="34" t="s">
        <v>41</v>
      </c>
      <c r="S14" s="34" t="s">
        <v>41</v>
      </c>
      <c r="T14" s="34" t="s">
        <v>41</v>
      </c>
      <c r="U14" s="34" t="s">
        <v>41</v>
      </c>
      <c r="V14" s="34" t="s">
        <v>41</v>
      </c>
      <c r="W14" s="36" t="e">
        <f t="shared" si="1"/>
        <v>#DIV/0!</v>
      </c>
      <c r="X14" s="44" t="e">
        <f t="shared" si="2"/>
        <v>#DIV/0!</v>
      </c>
      <c r="Y14" s="38"/>
      <c r="Z14" s="38"/>
      <c r="AA14" s="38"/>
      <c r="AB14" s="38"/>
    </row>
    <row r="15" spans="1:28" ht="157.5" x14ac:dyDescent="0.25">
      <c r="A15" s="39"/>
      <c r="B15" s="40"/>
      <c r="C15" s="39"/>
      <c r="D15" s="30" t="s">
        <v>94</v>
      </c>
      <c r="E15" s="31" t="s">
        <v>95</v>
      </c>
      <c r="F15" s="32" t="s">
        <v>49</v>
      </c>
      <c r="G15" s="30" t="s">
        <v>50</v>
      </c>
      <c r="H15" s="33"/>
      <c r="I15" s="33" t="s">
        <v>96</v>
      </c>
      <c r="J15" s="33" t="s">
        <v>97</v>
      </c>
      <c r="K15" s="34">
        <v>2</v>
      </c>
      <c r="L15" s="34">
        <v>1</v>
      </c>
      <c r="M15" s="34">
        <v>2</v>
      </c>
      <c r="N15" s="34">
        <v>1</v>
      </c>
      <c r="O15" s="34">
        <v>2</v>
      </c>
      <c r="P15" s="43"/>
      <c r="Q15" s="34">
        <f t="shared" si="0"/>
        <v>1.6</v>
      </c>
      <c r="R15" s="34">
        <v>1</v>
      </c>
      <c r="S15" s="34">
        <v>3</v>
      </c>
      <c r="T15" s="34">
        <v>4</v>
      </c>
      <c r="U15" s="33">
        <v>1</v>
      </c>
      <c r="V15" s="33">
        <v>1</v>
      </c>
      <c r="W15" s="36">
        <f t="shared" si="1"/>
        <v>1.9333333333333333</v>
      </c>
      <c r="X15" s="44">
        <f t="shared" si="2"/>
        <v>3.0933333333333337</v>
      </c>
      <c r="Y15" s="38"/>
      <c r="Z15" s="38"/>
      <c r="AA15" s="38"/>
      <c r="AB15" s="38"/>
    </row>
    <row r="16" spans="1:28" ht="47.25" x14ac:dyDescent="0.25">
      <c r="A16" s="39"/>
      <c r="B16" s="40"/>
      <c r="C16" s="28" t="s">
        <v>98</v>
      </c>
      <c r="D16" s="30" t="s">
        <v>99</v>
      </c>
      <c r="E16" s="31" t="s">
        <v>95</v>
      </c>
      <c r="F16" s="32" t="s">
        <v>49</v>
      </c>
      <c r="G16" s="30" t="s">
        <v>50</v>
      </c>
      <c r="H16" s="33"/>
      <c r="I16" s="33" t="s">
        <v>100</v>
      </c>
      <c r="J16" s="33" t="s">
        <v>101</v>
      </c>
      <c r="K16" s="34">
        <v>2</v>
      </c>
      <c r="L16" s="34">
        <v>3</v>
      </c>
      <c r="M16" s="34">
        <v>2</v>
      </c>
      <c r="N16" s="34">
        <v>1</v>
      </c>
      <c r="O16" s="34">
        <v>2</v>
      </c>
      <c r="P16" s="43"/>
      <c r="Q16" s="34">
        <f t="shared" si="0"/>
        <v>2</v>
      </c>
      <c r="R16" s="34">
        <v>1</v>
      </c>
      <c r="S16" s="34">
        <v>3</v>
      </c>
      <c r="T16" s="34">
        <v>4</v>
      </c>
      <c r="U16" s="33">
        <v>1</v>
      </c>
      <c r="V16" s="33">
        <v>1</v>
      </c>
      <c r="W16" s="36">
        <f t="shared" si="1"/>
        <v>2</v>
      </c>
      <c r="X16" s="44">
        <f t="shared" si="2"/>
        <v>4</v>
      </c>
      <c r="Y16" s="38"/>
      <c r="Z16" s="38"/>
      <c r="AA16" s="38"/>
      <c r="AB16" s="38"/>
    </row>
    <row r="17" spans="1:28" ht="31.5" x14ac:dyDescent="0.25">
      <c r="A17" s="39"/>
      <c r="B17" s="40"/>
      <c r="C17" s="39"/>
      <c r="D17" s="30" t="s">
        <v>102</v>
      </c>
      <c r="E17" s="31" t="s">
        <v>103</v>
      </c>
      <c r="F17" s="32" t="s">
        <v>49</v>
      </c>
      <c r="G17" s="30" t="s">
        <v>50</v>
      </c>
      <c r="H17" s="33"/>
      <c r="I17" s="49" t="s">
        <v>89</v>
      </c>
      <c r="J17" s="50" t="s">
        <v>89</v>
      </c>
      <c r="K17" s="49" t="s">
        <v>89</v>
      </c>
      <c r="L17" s="50" t="s">
        <v>89</v>
      </c>
      <c r="M17" s="49" t="s">
        <v>89</v>
      </c>
      <c r="N17" s="50" t="s">
        <v>89</v>
      </c>
      <c r="O17" s="49" t="s">
        <v>89</v>
      </c>
      <c r="P17" s="43"/>
      <c r="Q17" s="34" t="e">
        <f t="shared" si="0"/>
        <v>#DIV/0!</v>
      </c>
      <c r="R17" s="34" t="s">
        <v>41</v>
      </c>
      <c r="S17" s="34" t="s">
        <v>41</v>
      </c>
      <c r="T17" s="34" t="s">
        <v>41</v>
      </c>
      <c r="U17" s="34" t="s">
        <v>41</v>
      </c>
      <c r="V17" s="34" t="s">
        <v>41</v>
      </c>
      <c r="W17" s="36" t="e">
        <f t="shared" si="1"/>
        <v>#DIV/0!</v>
      </c>
      <c r="X17" s="44" t="e">
        <f t="shared" si="2"/>
        <v>#DIV/0!</v>
      </c>
      <c r="Y17" s="38"/>
      <c r="Z17" s="38"/>
      <c r="AA17" s="38"/>
      <c r="AB17" s="38"/>
    </row>
    <row r="18" spans="1:28" ht="47.25" x14ac:dyDescent="0.25">
      <c r="A18" s="39"/>
      <c r="B18" s="40"/>
      <c r="C18" s="39"/>
      <c r="D18" s="30" t="s">
        <v>104</v>
      </c>
      <c r="E18" s="31" t="s">
        <v>95</v>
      </c>
      <c r="F18" s="32" t="s">
        <v>49</v>
      </c>
      <c r="G18" s="30" t="s">
        <v>50</v>
      </c>
      <c r="H18" s="33"/>
      <c r="I18" s="34" t="s">
        <v>89</v>
      </c>
      <c r="J18" s="34" t="s">
        <v>89</v>
      </c>
      <c r="K18" s="34" t="s">
        <v>89</v>
      </c>
      <c r="L18" s="34" t="s">
        <v>89</v>
      </c>
      <c r="M18" s="34" t="s">
        <v>89</v>
      </c>
      <c r="N18" s="34" t="s">
        <v>89</v>
      </c>
      <c r="O18" s="34" t="s">
        <v>89</v>
      </c>
      <c r="P18" s="43"/>
      <c r="Q18" s="34" t="e">
        <f t="shared" si="0"/>
        <v>#DIV/0!</v>
      </c>
      <c r="R18" s="34" t="s">
        <v>41</v>
      </c>
      <c r="S18" s="34" t="s">
        <v>41</v>
      </c>
      <c r="T18" s="34" t="s">
        <v>41</v>
      </c>
      <c r="U18" s="34" t="s">
        <v>41</v>
      </c>
      <c r="V18" s="34" t="s">
        <v>41</v>
      </c>
      <c r="W18" s="36" t="e">
        <f t="shared" si="1"/>
        <v>#DIV/0!</v>
      </c>
      <c r="X18" s="44" t="e">
        <f t="shared" si="2"/>
        <v>#DIV/0!</v>
      </c>
      <c r="Y18" s="38"/>
      <c r="Z18" s="38"/>
      <c r="AA18" s="38"/>
      <c r="AB18" s="38"/>
    </row>
    <row r="19" spans="1:28" x14ac:dyDescent="0.25">
      <c r="A19" s="39"/>
      <c r="B19" s="40"/>
      <c r="C19" s="39"/>
      <c r="D19" s="30" t="s">
        <v>105</v>
      </c>
      <c r="E19" s="31" t="s">
        <v>95</v>
      </c>
      <c r="F19" s="32" t="s">
        <v>49</v>
      </c>
      <c r="G19" s="30" t="s">
        <v>50</v>
      </c>
      <c r="H19" s="33"/>
      <c r="I19" s="33" t="s">
        <v>89</v>
      </c>
      <c r="J19" s="34" t="s">
        <v>89</v>
      </c>
      <c r="K19" s="34" t="s">
        <v>89</v>
      </c>
      <c r="L19" s="34" t="s">
        <v>89</v>
      </c>
      <c r="M19" s="34" t="s">
        <v>89</v>
      </c>
      <c r="N19" s="34" t="s">
        <v>89</v>
      </c>
      <c r="O19" s="34" t="s">
        <v>89</v>
      </c>
      <c r="P19" s="43"/>
      <c r="Q19" s="34" t="e">
        <f t="shared" si="0"/>
        <v>#DIV/0!</v>
      </c>
      <c r="R19" s="34" t="s">
        <v>41</v>
      </c>
      <c r="S19" s="34" t="s">
        <v>41</v>
      </c>
      <c r="T19" s="34" t="s">
        <v>41</v>
      </c>
      <c r="U19" s="34" t="s">
        <v>41</v>
      </c>
      <c r="V19" s="34" t="s">
        <v>41</v>
      </c>
      <c r="W19" s="36" t="e">
        <f t="shared" si="1"/>
        <v>#DIV/0!</v>
      </c>
      <c r="X19" s="44" t="e">
        <f t="shared" si="2"/>
        <v>#DIV/0!</v>
      </c>
      <c r="Y19" s="38"/>
      <c r="Z19" s="38"/>
      <c r="AA19" s="38"/>
      <c r="AB19" s="38"/>
    </row>
    <row r="20" spans="1:28" ht="47.25" x14ac:dyDescent="0.25">
      <c r="A20" s="39"/>
      <c r="B20" s="40"/>
      <c r="C20" s="39"/>
      <c r="D20" s="30" t="s">
        <v>106</v>
      </c>
      <c r="E20" s="46" t="s">
        <v>71</v>
      </c>
      <c r="F20" s="32" t="s">
        <v>49</v>
      </c>
      <c r="G20" s="30" t="s">
        <v>50</v>
      </c>
      <c r="H20" s="33"/>
      <c r="I20" s="34" t="s">
        <v>86</v>
      </c>
      <c r="J20" s="33" t="s">
        <v>107</v>
      </c>
      <c r="K20" s="34">
        <v>1</v>
      </c>
      <c r="L20" s="34">
        <v>1</v>
      </c>
      <c r="M20" s="34">
        <v>2</v>
      </c>
      <c r="N20" s="34">
        <v>1</v>
      </c>
      <c r="O20" s="34">
        <v>2</v>
      </c>
      <c r="P20" s="43"/>
      <c r="Q20" s="34">
        <f t="shared" si="0"/>
        <v>1.4</v>
      </c>
      <c r="R20" s="34">
        <v>1</v>
      </c>
      <c r="S20" s="34">
        <v>3</v>
      </c>
      <c r="T20" s="34">
        <v>4</v>
      </c>
      <c r="U20" s="33">
        <v>1</v>
      </c>
      <c r="V20" s="33">
        <v>1</v>
      </c>
      <c r="W20" s="36">
        <f t="shared" si="1"/>
        <v>1.9000000000000001</v>
      </c>
      <c r="X20" s="44">
        <f t="shared" si="2"/>
        <v>2.66</v>
      </c>
      <c r="Y20" s="38"/>
      <c r="Z20" s="38"/>
      <c r="AA20" s="38"/>
      <c r="AB20" s="38"/>
    </row>
    <row r="21" spans="1:28" x14ac:dyDescent="0.25">
      <c r="A21" s="39"/>
      <c r="B21" s="40"/>
      <c r="C21" s="39"/>
      <c r="D21" s="30" t="s">
        <v>108</v>
      </c>
      <c r="E21" s="31" t="s">
        <v>109</v>
      </c>
      <c r="F21" s="32" t="s">
        <v>49</v>
      </c>
      <c r="G21" s="30" t="s">
        <v>50</v>
      </c>
      <c r="H21" s="33"/>
      <c r="I21" s="34" t="s">
        <v>89</v>
      </c>
      <c r="J21" s="34" t="s">
        <v>41</v>
      </c>
      <c r="K21" s="34" t="s">
        <v>41</v>
      </c>
      <c r="L21" s="34" t="s">
        <v>41</v>
      </c>
      <c r="M21" s="34" t="s">
        <v>41</v>
      </c>
      <c r="N21" s="34" t="s">
        <v>41</v>
      </c>
      <c r="O21" s="34" t="s">
        <v>41</v>
      </c>
      <c r="P21" s="43"/>
      <c r="Q21" s="34" t="e">
        <f t="shared" si="0"/>
        <v>#DIV/0!</v>
      </c>
      <c r="R21" s="34" t="s">
        <v>41</v>
      </c>
      <c r="S21" s="34" t="s">
        <v>41</v>
      </c>
      <c r="T21" s="34" t="s">
        <v>41</v>
      </c>
      <c r="U21" s="34" t="s">
        <v>41</v>
      </c>
      <c r="V21" s="34" t="s">
        <v>41</v>
      </c>
      <c r="W21" s="36" t="e">
        <f t="shared" si="1"/>
        <v>#DIV/0!</v>
      </c>
      <c r="X21" s="44" t="e">
        <f t="shared" si="2"/>
        <v>#DIV/0!</v>
      </c>
      <c r="Y21" s="38"/>
      <c r="Z21" s="38"/>
      <c r="AA21" s="38"/>
      <c r="AB21" s="38"/>
    </row>
    <row r="22" spans="1:28" ht="90" x14ac:dyDescent="0.25">
      <c r="A22" s="51"/>
      <c r="B22" s="52"/>
      <c r="C22" s="51"/>
      <c r="D22" s="1" t="s">
        <v>110</v>
      </c>
      <c r="E22" s="31" t="s">
        <v>109</v>
      </c>
      <c r="F22" s="32" t="s">
        <v>49</v>
      </c>
      <c r="G22" s="30" t="s">
        <v>50</v>
      </c>
      <c r="H22" s="33"/>
      <c r="I22" s="53" t="s">
        <v>111</v>
      </c>
      <c r="J22" s="53" t="s">
        <v>112</v>
      </c>
      <c r="K22" s="54">
        <v>1</v>
      </c>
      <c r="L22" s="54">
        <v>1</v>
      </c>
      <c r="M22" s="54">
        <v>1</v>
      </c>
      <c r="N22" s="54">
        <v>2</v>
      </c>
      <c r="O22" s="54">
        <v>3</v>
      </c>
      <c r="P22" s="55"/>
      <c r="Q22" s="34">
        <f t="shared" si="0"/>
        <v>1.6</v>
      </c>
      <c r="R22" s="34">
        <v>1</v>
      </c>
      <c r="S22" s="34">
        <v>3</v>
      </c>
      <c r="T22" s="34">
        <v>4</v>
      </c>
      <c r="U22" s="33">
        <v>1</v>
      </c>
      <c r="V22" s="33">
        <v>1</v>
      </c>
      <c r="W22" s="36">
        <f t="shared" si="1"/>
        <v>1.9333333333333333</v>
      </c>
      <c r="X22" s="44">
        <f t="shared" si="2"/>
        <v>3.0933333333333337</v>
      </c>
      <c r="Y22" s="38"/>
      <c r="Z22" s="38"/>
      <c r="AA22" s="38"/>
      <c r="AB22" s="38"/>
    </row>
    <row r="24" spans="1:28" ht="16.5" thickBot="1" x14ac:dyDescent="0.3"/>
    <row r="25" spans="1:28" x14ac:dyDescent="0.25">
      <c r="A25" s="5" t="s">
        <v>113</v>
      </c>
      <c r="B25" s="6"/>
      <c r="C25" s="6"/>
      <c r="D25" s="6"/>
      <c r="E25" s="6"/>
      <c r="F25" s="6"/>
      <c r="G25" s="6"/>
      <c r="H25" s="6"/>
      <c r="I25" s="6"/>
      <c r="J25" s="6"/>
      <c r="K25" s="6"/>
      <c r="L25" s="6"/>
      <c r="M25" s="6"/>
      <c r="N25" s="6"/>
      <c r="O25" s="6"/>
      <c r="P25" s="7"/>
    </row>
    <row r="26" spans="1:28" x14ac:dyDescent="0.25">
      <c r="A26" s="2"/>
      <c r="B26" s="3"/>
      <c r="C26" s="3"/>
      <c r="D26" s="3"/>
      <c r="E26" s="3"/>
      <c r="F26" s="3"/>
      <c r="G26" s="3"/>
      <c r="H26" s="3"/>
      <c r="I26" s="3"/>
      <c r="J26" s="3"/>
      <c r="K26" s="3"/>
      <c r="L26" s="3"/>
      <c r="M26" s="3"/>
      <c r="N26" s="3"/>
      <c r="O26" s="3"/>
      <c r="P26" s="4"/>
    </row>
    <row r="27" spans="1:28" x14ac:dyDescent="0.25">
      <c r="A27" s="8" t="s">
        <v>114</v>
      </c>
      <c r="B27" s="9"/>
      <c r="C27" s="9"/>
      <c r="D27" s="9"/>
      <c r="E27" s="9"/>
      <c r="F27" s="9"/>
      <c r="G27" s="9"/>
      <c r="H27" s="9"/>
      <c r="I27" s="9"/>
      <c r="J27" s="9"/>
      <c r="K27" s="9"/>
      <c r="L27" s="9"/>
      <c r="M27" s="9"/>
      <c r="N27" s="9"/>
      <c r="O27" s="9"/>
      <c r="P27" s="10"/>
    </row>
    <row r="28" spans="1:28" x14ac:dyDescent="0.25">
      <c r="A28" s="2"/>
      <c r="B28" s="3"/>
      <c r="C28" s="3"/>
      <c r="D28" s="3"/>
      <c r="E28" s="3"/>
      <c r="F28" s="3"/>
      <c r="G28" s="3"/>
      <c r="H28" s="3"/>
      <c r="I28" s="3"/>
      <c r="J28" s="3"/>
      <c r="K28" s="3"/>
      <c r="L28" s="3"/>
      <c r="M28" s="3"/>
      <c r="N28" s="3"/>
      <c r="O28" s="3"/>
      <c r="P28" s="4"/>
    </row>
    <row r="29" spans="1:28" x14ac:dyDescent="0.25">
      <c r="A29" s="8" t="s">
        <v>115</v>
      </c>
      <c r="B29" s="9"/>
      <c r="C29" s="9"/>
      <c r="D29" s="9"/>
      <c r="E29" s="9"/>
      <c r="F29" s="9"/>
      <c r="G29" s="9"/>
      <c r="H29" s="9"/>
      <c r="I29" s="9"/>
      <c r="J29" s="9"/>
      <c r="K29" s="9"/>
      <c r="L29" s="9"/>
      <c r="M29" s="9"/>
      <c r="N29" s="9"/>
      <c r="O29" s="9"/>
      <c r="P29" s="10"/>
    </row>
    <row r="30" spans="1:28" x14ac:dyDescent="0.25">
      <c r="A30" s="2"/>
      <c r="B30" s="3"/>
      <c r="C30" s="3"/>
      <c r="D30" s="3"/>
      <c r="E30" s="3"/>
      <c r="F30" s="3"/>
      <c r="G30" s="3"/>
      <c r="H30" s="3"/>
      <c r="I30" s="3"/>
      <c r="J30" s="3"/>
      <c r="K30" s="3"/>
      <c r="L30" s="3"/>
      <c r="M30" s="3"/>
      <c r="N30" s="3"/>
      <c r="O30" s="3"/>
      <c r="P30" s="4"/>
    </row>
    <row r="31" spans="1:28" x14ac:dyDescent="0.25">
      <c r="A31" s="8" t="s">
        <v>116</v>
      </c>
      <c r="B31" s="9"/>
      <c r="C31" s="9"/>
      <c r="D31" s="9"/>
      <c r="E31" s="9"/>
      <c r="F31" s="9"/>
      <c r="G31" s="9"/>
      <c r="H31" s="9"/>
      <c r="I31" s="9"/>
      <c r="J31" s="9"/>
      <c r="K31" s="9"/>
      <c r="L31" s="9"/>
      <c r="M31" s="9"/>
      <c r="N31" s="9"/>
      <c r="O31" s="9"/>
      <c r="P31" s="10"/>
    </row>
    <row r="32" spans="1:28" x14ac:dyDescent="0.25">
      <c r="A32" s="2"/>
      <c r="B32" s="3"/>
      <c r="C32" s="3"/>
      <c r="D32" s="3"/>
      <c r="E32" s="3"/>
      <c r="F32" s="3"/>
      <c r="G32" s="3"/>
      <c r="H32" s="3"/>
      <c r="I32" s="3"/>
      <c r="J32" s="3"/>
      <c r="K32" s="3"/>
      <c r="L32" s="3"/>
      <c r="M32" s="3"/>
      <c r="N32" s="3"/>
      <c r="O32" s="3"/>
      <c r="P32" s="4"/>
    </row>
    <row r="33" spans="1:16" ht="16.5" thickBot="1" x14ac:dyDescent="0.3">
      <c r="A33" s="11" t="s">
        <v>117</v>
      </c>
      <c r="B33" s="12"/>
      <c r="C33" s="12"/>
      <c r="D33" s="12"/>
      <c r="E33" s="12"/>
      <c r="F33" s="12"/>
      <c r="G33" s="12"/>
      <c r="H33" s="12"/>
      <c r="I33" s="12"/>
      <c r="J33" s="12"/>
      <c r="K33" s="12"/>
      <c r="L33" s="12"/>
      <c r="M33" s="12"/>
      <c r="N33" s="12"/>
      <c r="O33" s="12"/>
      <c r="P33" s="13"/>
    </row>
  </sheetData>
  <mergeCells count="15">
    <mergeCell ref="A25:P25"/>
    <mergeCell ref="A27:P27"/>
    <mergeCell ref="A29:P29"/>
    <mergeCell ref="A31:P31"/>
    <mergeCell ref="A33:P33"/>
    <mergeCell ref="A3:A22"/>
    <mergeCell ref="B3:B22"/>
    <mergeCell ref="C5:C15"/>
    <mergeCell ref="C16:C22"/>
    <mergeCell ref="A1:H1"/>
    <mergeCell ref="Y1:AB1"/>
    <mergeCell ref="I1:J1"/>
    <mergeCell ref="K1:Q1"/>
    <mergeCell ref="R1:W1"/>
    <mergeCell ref="P3:P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5"/>
  <sheetViews>
    <sheetView topLeftCell="D1" zoomScale="55" zoomScaleNormal="55" workbookViewId="0">
      <selection activeCell="Q6" sqref="Q6"/>
    </sheetView>
  </sheetViews>
  <sheetFormatPr defaultColWidth="8.85546875" defaultRowHeight="15" x14ac:dyDescent="0.25"/>
  <cols>
    <col min="1" max="1" width="30.5703125" style="59" hidden="1" customWidth="1"/>
    <col min="2" max="2" width="81.140625" style="59" customWidth="1"/>
    <col min="3" max="3" width="30.5703125" style="59" customWidth="1"/>
    <col min="4" max="4" width="39.42578125" style="59" customWidth="1"/>
    <col min="5" max="5" width="30.5703125" style="59" customWidth="1"/>
    <col min="6" max="8" width="25.5703125" style="59" customWidth="1"/>
    <col min="9" max="9" width="27.42578125" style="59" customWidth="1"/>
    <col min="10" max="10" width="32.28515625" style="59" customWidth="1"/>
    <col min="11" max="22" width="17" style="59" customWidth="1"/>
    <col min="23" max="23" width="22.42578125" style="59" customWidth="1"/>
    <col min="24" max="24" width="28.42578125" style="59" customWidth="1"/>
    <col min="25" max="28" width="17.5703125" style="59" customWidth="1"/>
    <col min="29" max="16384" width="8.85546875" style="59"/>
  </cols>
  <sheetData>
    <row r="1" spans="1:28" ht="21.75" thickBot="1" x14ac:dyDescent="0.4">
      <c r="A1" s="14" t="s">
        <v>0</v>
      </c>
      <c r="B1" s="14"/>
      <c r="C1" s="14"/>
      <c r="D1" s="14"/>
      <c r="E1" s="14"/>
      <c r="F1" s="14"/>
      <c r="G1" s="14"/>
      <c r="H1" s="14"/>
      <c r="I1" s="15" t="s">
        <v>1</v>
      </c>
      <c r="J1" s="15"/>
      <c r="K1" s="16" t="s">
        <v>2</v>
      </c>
      <c r="L1" s="16"/>
      <c r="M1" s="16"/>
      <c r="N1" s="16"/>
      <c r="O1" s="16"/>
      <c r="P1" s="16"/>
      <c r="Q1" s="16"/>
      <c r="R1" s="17" t="s">
        <v>3</v>
      </c>
      <c r="S1" s="17"/>
      <c r="T1" s="17"/>
      <c r="U1" s="17"/>
      <c r="V1" s="17"/>
      <c r="W1" s="17"/>
      <c r="X1" s="18"/>
      <c r="Y1" s="19" t="s">
        <v>4</v>
      </c>
      <c r="Z1" s="19"/>
      <c r="AA1" s="19"/>
      <c r="AB1" s="19"/>
    </row>
    <row r="2" spans="1:28" ht="94.5" x14ac:dyDescent="0.25">
      <c r="A2" s="21" t="s">
        <v>5</v>
      </c>
      <c r="B2" s="21" t="s">
        <v>6</v>
      </c>
      <c r="C2" s="22" t="s">
        <v>7</v>
      </c>
      <c r="D2" s="22" t="s">
        <v>8</v>
      </c>
      <c r="E2" s="21" t="s">
        <v>9</v>
      </c>
      <c r="F2" s="23" t="s">
        <v>10</v>
      </c>
      <c r="G2" s="23" t="s">
        <v>11</v>
      </c>
      <c r="H2" s="21" t="s">
        <v>12</v>
      </c>
      <c r="I2" s="21" t="s">
        <v>13</v>
      </c>
      <c r="J2" s="21" t="s">
        <v>14</v>
      </c>
      <c r="K2" s="21" t="s">
        <v>15</v>
      </c>
      <c r="L2" s="21" t="s">
        <v>16</v>
      </c>
      <c r="M2" s="21" t="s">
        <v>17</v>
      </c>
      <c r="N2" s="21" t="s">
        <v>18</v>
      </c>
      <c r="O2" s="21" t="s">
        <v>19</v>
      </c>
      <c r="P2" s="21" t="s">
        <v>20</v>
      </c>
      <c r="Q2" s="24" t="s">
        <v>21</v>
      </c>
      <c r="R2" s="21" t="s">
        <v>22</v>
      </c>
      <c r="S2" s="21" t="s">
        <v>23</v>
      </c>
      <c r="T2" s="21" t="s">
        <v>24</v>
      </c>
      <c r="U2" s="21" t="s">
        <v>25</v>
      </c>
      <c r="V2" s="21" t="s">
        <v>26</v>
      </c>
      <c r="W2" s="25" t="s">
        <v>27</v>
      </c>
      <c r="X2" s="26" t="s">
        <v>28</v>
      </c>
      <c r="Y2" s="21" t="s">
        <v>29</v>
      </c>
      <c r="Z2" s="21" t="s">
        <v>30</v>
      </c>
      <c r="AA2" s="21" t="s">
        <v>31</v>
      </c>
      <c r="AB2" s="21" t="s">
        <v>32</v>
      </c>
    </row>
    <row r="3" spans="1:28" ht="105" x14ac:dyDescent="0.25">
      <c r="A3" s="60" t="s">
        <v>118</v>
      </c>
      <c r="B3" s="61" t="s">
        <v>119</v>
      </c>
      <c r="C3" s="60" t="s">
        <v>120</v>
      </c>
      <c r="D3" s="62" t="s">
        <v>121</v>
      </c>
      <c r="E3" s="63" t="s">
        <v>122</v>
      </c>
      <c r="F3" s="64" t="s">
        <v>49</v>
      </c>
      <c r="G3" s="62" t="s">
        <v>123</v>
      </c>
      <c r="H3" s="64"/>
      <c r="I3" s="65" t="s">
        <v>124</v>
      </c>
      <c r="J3" s="65" t="s">
        <v>125</v>
      </c>
      <c r="K3" s="34">
        <v>1</v>
      </c>
      <c r="L3" s="34">
        <v>1</v>
      </c>
      <c r="M3" s="34">
        <v>1</v>
      </c>
      <c r="N3" s="34">
        <v>1</v>
      </c>
      <c r="O3" s="34">
        <v>1</v>
      </c>
      <c r="P3" s="35" t="s">
        <v>41</v>
      </c>
      <c r="Q3" s="34">
        <f>AVERAGE(K3:O3,$P$3)</f>
        <v>1</v>
      </c>
      <c r="R3" s="34">
        <v>1</v>
      </c>
      <c r="S3" s="34">
        <v>2</v>
      </c>
      <c r="T3" s="34">
        <v>1</v>
      </c>
      <c r="U3" s="34">
        <v>1</v>
      </c>
      <c r="V3" s="34">
        <v>1</v>
      </c>
      <c r="W3" s="36">
        <f>AVERAGE(R3:V3)</f>
        <v>1.2</v>
      </c>
      <c r="X3" s="44">
        <f>(Q3*W3)</f>
        <v>1.2</v>
      </c>
      <c r="Y3" s="66"/>
      <c r="Z3" s="66"/>
      <c r="AA3" s="66"/>
      <c r="AB3" s="66"/>
    </row>
    <row r="4" spans="1:28" ht="126" x14ac:dyDescent="0.25">
      <c r="A4" s="60"/>
      <c r="B4" s="61"/>
      <c r="C4" s="60"/>
      <c r="D4" s="62" t="s">
        <v>126</v>
      </c>
      <c r="E4" s="64" t="s">
        <v>127</v>
      </c>
      <c r="F4" s="64" t="s">
        <v>38</v>
      </c>
      <c r="G4" s="62" t="s">
        <v>128</v>
      </c>
      <c r="H4" s="64"/>
      <c r="I4" s="33" t="s">
        <v>129</v>
      </c>
      <c r="J4" s="65" t="s">
        <v>130</v>
      </c>
      <c r="K4" s="34">
        <v>2</v>
      </c>
      <c r="L4" s="34">
        <v>2</v>
      </c>
      <c r="M4" s="34">
        <v>1</v>
      </c>
      <c r="N4" s="34">
        <v>2</v>
      </c>
      <c r="O4" s="34">
        <v>1</v>
      </c>
      <c r="P4" s="43"/>
      <c r="Q4" s="34">
        <f t="shared" ref="Q4:Q27" si="0">AVERAGE(K4:O4,$P$3)</f>
        <v>1.6</v>
      </c>
      <c r="R4" s="34">
        <v>1</v>
      </c>
      <c r="S4" s="34">
        <v>2</v>
      </c>
      <c r="T4" s="34">
        <v>1</v>
      </c>
      <c r="U4" s="34">
        <v>1</v>
      </c>
      <c r="V4" s="34">
        <v>1</v>
      </c>
      <c r="W4" s="36">
        <f t="shared" ref="W4:W35" si="1">AVERAGE(R4:V4)</f>
        <v>1.2</v>
      </c>
      <c r="X4" s="44">
        <f t="shared" ref="X4:X27" si="2">(Q4*W4)</f>
        <v>1.92</v>
      </c>
      <c r="Y4" s="66"/>
      <c r="Z4" s="66"/>
      <c r="AA4" s="66"/>
      <c r="AB4" s="66"/>
    </row>
    <row r="5" spans="1:28" ht="141.75" x14ac:dyDescent="0.25">
      <c r="A5" s="60"/>
      <c r="B5" s="61"/>
      <c r="C5" s="60"/>
      <c r="D5" s="62" t="s">
        <v>131</v>
      </c>
      <c r="E5" s="63" t="s">
        <v>132</v>
      </c>
      <c r="F5" s="64" t="s">
        <v>49</v>
      </c>
      <c r="G5" s="64" t="s">
        <v>133</v>
      </c>
      <c r="H5" s="64"/>
      <c r="I5" s="30" t="s">
        <v>134</v>
      </c>
      <c r="J5" s="30" t="s">
        <v>135</v>
      </c>
      <c r="K5" s="34">
        <v>2</v>
      </c>
      <c r="L5" s="34">
        <v>2</v>
      </c>
      <c r="M5" s="34">
        <v>1</v>
      </c>
      <c r="N5" s="34">
        <v>1</v>
      </c>
      <c r="O5" s="34">
        <v>1</v>
      </c>
      <c r="P5" s="43"/>
      <c r="Q5" s="34">
        <f t="shared" si="0"/>
        <v>1.4</v>
      </c>
      <c r="R5" s="34">
        <v>2</v>
      </c>
      <c r="S5" s="34">
        <v>2</v>
      </c>
      <c r="T5" s="34">
        <v>1</v>
      </c>
      <c r="U5" s="34">
        <v>1</v>
      </c>
      <c r="V5" s="34">
        <v>2</v>
      </c>
      <c r="W5" s="36">
        <f t="shared" si="1"/>
        <v>1.6</v>
      </c>
      <c r="X5" s="44">
        <f t="shared" si="2"/>
        <v>2.2399999999999998</v>
      </c>
      <c r="Y5" s="66"/>
      <c r="Z5" s="66"/>
      <c r="AA5" s="66"/>
      <c r="AB5" s="66"/>
    </row>
    <row r="6" spans="1:28" ht="220.5" x14ac:dyDescent="0.25">
      <c r="A6" s="60"/>
      <c r="B6" s="61"/>
      <c r="C6" s="60"/>
      <c r="D6" s="62" t="s">
        <v>136</v>
      </c>
      <c r="E6" s="62" t="s">
        <v>137</v>
      </c>
      <c r="F6" s="64" t="s">
        <v>38</v>
      </c>
      <c r="H6" s="64"/>
      <c r="I6" s="65" t="s">
        <v>138</v>
      </c>
      <c r="J6" s="65" t="s">
        <v>139</v>
      </c>
      <c r="K6" s="34">
        <v>2</v>
      </c>
      <c r="L6" s="34">
        <v>2</v>
      </c>
      <c r="M6" s="34">
        <v>1</v>
      </c>
      <c r="N6" s="34">
        <v>1</v>
      </c>
      <c r="O6" s="34">
        <v>1</v>
      </c>
      <c r="P6" s="43"/>
      <c r="Q6" s="34">
        <f t="shared" si="0"/>
        <v>1.4</v>
      </c>
      <c r="R6" s="34">
        <v>1</v>
      </c>
      <c r="S6" s="34">
        <v>2</v>
      </c>
      <c r="T6" s="34">
        <v>1</v>
      </c>
      <c r="U6" s="34">
        <v>1</v>
      </c>
      <c r="V6" s="34">
        <v>2</v>
      </c>
      <c r="W6" s="36">
        <f t="shared" si="1"/>
        <v>1.4</v>
      </c>
      <c r="X6" s="44">
        <f t="shared" si="2"/>
        <v>1.9599999999999997</v>
      </c>
      <c r="Y6" s="66"/>
      <c r="Z6" s="66"/>
      <c r="AA6" s="66"/>
      <c r="AB6" s="66"/>
    </row>
    <row r="7" spans="1:28" ht="135" x14ac:dyDescent="0.25">
      <c r="A7" s="60"/>
      <c r="B7" s="61"/>
      <c r="C7" s="67" t="s">
        <v>140</v>
      </c>
      <c r="D7" s="62" t="s">
        <v>141</v>
      </c>
      <c r="E7" s="62" t="s">
        <v>142</v>
      </c>
      <c r="F7" s="64" t="s">
        <v>38</v>
      </c>
      <c r="G7" s="64"/>
      <c r="H7" s="64"/>
      <c r="I7" s="65" t="s">
        <v>143</v>
      </c>
      <c r="J7" s="30" t="s">
        <v>144</v>
      </c>
      <c r="K7" s="34">
        <v>2</v>
      </c>
      <c r="L7" s="34">
        <v>3</v>
      </c>
      <c r="M7" s="34">
        <v>1</v>
      </c>
      <c r="N7" s="34">
        <v>2</v>
      </c>
      <c r="O7" s="34">
        <v>1</v>
      </c>
      <c r="P7" s="43"/>
      <c r="Q7" s="34">
        <f t="shared" si="0"/>
        <v>1.8</v>
      </c>
      <c r="R7" s="34">
        <v>2</v>
      </c>
      <c r="S7" s="34">
        <v>1</v>
      </c>
      <c r="T7" s="34">
        <v>1</v>
      </c>
      <c r="U7" s="34">
        <v>2</v>
      </c>
      <c r="V7" s="34">
        <v>2</v>
      </c>
      <c r="W7" s="36">
        <f t="shared" si="1"/>
        <v>1.6</v>
      </c>
      <c r="X7" s="37">
        <f t="shared" si="2"/>
        <v>2.8800000000000003</v>
      </c>
      <c r="Y7" s="75" t="s">
        <v>145</v>
      </c>
      <c r="Z7" s="76" t="s">
        <v>146</v>
      </c>
      <c r="AA7" s="75" t="s">
        <v>147</v>
      </c>
      <c r="AB7" s="66" t="s">
        <v>148</v>
      </c>
    </row>
    <row r="8" spans="1:28" ht="90" x14ac:dyDescent="0.25">
      <c r="A8" s="60"/>
      <c r="B8" s="61"/>
      <c r="C8" s="69"/>
      <c r="D8" s="62" t="s">
        <v>149</v>
      </c>
      <c r="E8" s="63" t="s">
        <v>122</v>
      </c>
      <c r="F8" s="64" t="s">
        <v>49</v>
      </c>
      <c r="G8" s="64" t="s">
        <v>133</v>
      </c>
      <c r="H8" s="64"/>
      <c r="I8" s="70" t="s">
        <v>150</v>
      </c>
      <c r="J8" s="30" t="s">
        <v>151</v>
      </c>
      <c r="K8" s="34">
        <v>1</v>
      </c>
      <c r="L8" s="34">
        <v>1</v>
      </c>
      <c r="M8" s="34">
        <v>1</v>
      </c>
      <c r="N8" s="34">
        <v>1</v>
      </c>
      <c r="O8" s="34">
        <v>1</v>
      </c>
      <c r="P8" s="43"/>
      <c r="Q8" s="34">
        <f t="shared" si="0"/>
        <v>1</v>
      </c>
      <c r="R8" s="34">
        <v>2</v>
      </c>
      <c r="S8" s="34">
        <v>1</v>
      </c>
      <c r="T8" s="34">
        <v>1</v>
      </c>
      <c r="U8" s="34">
        <v>2</v>
      </c>
      <c r="V8" s="34">
        <v>1</v>
      </c>
      <c r="W8" s="36">
        <f t="shared" si="1"/>
        <v>1.4</v>
      </c>
      <c r="X8" s="44">
        <f t="shared" si="2"/>
        <v>1.4</v>
      </c>
      <c r="Y8" s="76"/>
      <c r="Z8" s="76"/>
      <c r="AA8" s="76"/>
      <c r="AB8" s="66"/>
    </row>
    <row r="9" spans="1:28" ht="78.75" x14ac:dyDescent="0.25">
      <c r="A9" s="60"/>
      <c r="B9" s="61"/>
      <c r="C9" s="69"/>
      <c r="D9" s="62" t="s">
        <v>152</v>
      </c>
      <c r="E9" s="63" t="s">
        <v>153</v>
      </c>
      <c r="F9" s="64" t="s">
        <v>49</v>
      </c>
      <c r="G9" s="64" t="s">
        <v>133</v>
      </c>
      <c r="H9" s="64"/>
      <c r="I9" s="65" t="s">
        <v>154</v>
      </c>
      <c r="J9" s="33" t="s">
        <v>151</v>
      </c>
      <c r="K9" s="34">
        <v>1</v>
      </c>
      <c r="L9" s="34">
        <v>1</v>
      </c>
      <c r="M9" s="34">
        <v>1</v>
      </c>
      <c r="N9" s="34">
        <v>1</v>
      </c>
      <c r="O9" s="34">
        <v>1</v>
      </c>
      <c r="P9" s="43"/>
      <c r="Q9" s="34">
        <f t="shared" si="0"/>
        <v>1</v>
      </c>
      <c r="R9" s="34">
        <v>2</v>
      </c>
      <c r="S9" s="34">
        <v>1</v>
      </c>
      <c r="T9" s="34">
        <v>1</v>
      </c>
      <c r="U9" s="34">
        <v>2</v>
      </c>
      <c r="V9" s="34">
        <v>1</v>
      </c>
      <c r="W9" s="36">
        <f t="shared" si="1"/>
        <v>1.4</v>
      </c>
      <c r="X9" s="44">
        <f t="shared" si="2"/>
        <v>1.4</v>
      </c>
      <c r="Y9" s="76"/>
      <c r="Z9" s="76"/>
      <c r="AA9" s="76"/>
      <c r="AB9" s="66"/>
    </row>
    <row r="10" spans="1:28" ht="63" x14ac:dyDescent="0.25">
      <c r="A10" s="60"/>
      <c r="B10" s="61"/>
      <c r="C10" s="69"/>
      <c r="D10" s="62" t="s">
        <v>155</v>
      </c>
      <c r="E10" s="63" t="s">
        <v>122</v>
      </c>
      <c r="F10" s="64" t="s">
        <v>49</v>
      </c>
      <c r="G10" s="64" t="s">
        <v>133</v>
      </c>
      <c r="H10" s="64"/>
      <c r="I10" s="70" t="s">
        <v>156</v>
      </c>
      <c r="J10" s="30" t="s">
        <v>151</v>
      </c>
      <c r="K10" s="34">
        <v>1</v>
      </c>
      <c r="L10" s="34">
        <v>1</v>
      </c>
      <c r="M10" s="34">
        <v>1</v>
      </c>
      <c r="N10" s="34">
        <v>1</v>
      </c>
      <c r="O10" s="34">
        <v>1</v>
      </c>
      <c r="P10" s="43"/>
      <c r="Q10" s="34">
        <f t="shared" si="0"/>
        <v>1</v>
      </c>
      <c r="R10" s="34">
        <v>2</v>
      </c>
      <c r="S10" s="34">
        <v>1</v>
      </c>
      <c r="T10" s="34">
        <v>1</v>
      </c>
      <c r="U10" s="34">
        <v>2</v>
      </c>
      <c r="V10" s="34">
        <v>1</v>
      </c>
      <c r="W10" s="36">
        <f t="shared" si="1"/>
        <v>1.4</v>
      </c>
      <c r="X10" s="44">
        <f t="shared" si="2"/>
        <v>1.4</v>
      </c>
      <c r="Y10" s="76"/>
      <c r="Z10" s="76"/>
      <c r="AA10" s="76"/>
      <c r="AB10" s="66"/>
    </row>
    <row r="11" spans="1:28" ht="135" x14ac:dyDescent="0.25">
      <c r="A11" s="60"/>
      <c r="B11" s="61"/>
      <c r="C11" s="69"/>
      <c r="D11" s="62" t="s">
        <v>157</v>
      </c>
      <c r="E11" s="62" t="s">
        <v>158</v>
      </c>
      <c r="F11" s="64" t="s">
        <v>49</v>
      </c>
      <c r="G11" s="64" t="s">
        <v>133</v>
      </c>
      <c r="H11" s="62" t="s">
        <v>159</v>
      </c>
      <c r="I11" s="71" t="s">
        <v>160</v>
      </c>
      <c r="J11" s="71" t="s">
        <v>161</v>
      </c>
      <c r="K11" s="34">
        <v>2</v>
      </c>
      <c r="L11" s="34">
        <v>2</v>
      </c>
      <c r="M11" s="34">
        <v>1</v>
      </c>
      <c r="N11" s="34">
        <v>2</v>
      </c>
      <c r="O11" s="34">
        <v>1</v>
      </c>
      <c r="P11" s="43"/>
      <c r="Q11" s="34">
        <f t="shared" si="0"/>
        <v>1.6</v>
      </c>
      <c r="R11" s="34">
        <v>2</v>
      </c>
      <c r="S11" s="34">
        <v>2</v>
      </c>
      <c r="T11" s="34">
        <v>1</v>
      </c>
      <c r="U11" s="34">
        <v>2</v>
      </c>
      <c r="V11" s="34">
        <v>2</v>
      </c>
      <c r="W11" s="36">
        <f t="shared" si="1"/>
        <v>1.8</v>
      </c>
      <c r="X11" s="37">
        <f t="shared" si="2"/>
        <v>2.8800000000000003</v>
      </c>
      <c r="Y11" s="75" t="s">
        <v>162</v>
      </c>
      <c r="Z11" s="76" t="s">
        <v>146</v>
      </c>
      <c r="AA11" s="75" t="s">
        <v>163</v>
      </c>
      <c r="AB11" s="66" t="s">
        <v>148</v>
      </c>
    </row>
    <row r="12" spans="1:28" ht="63" x14ac:dyDescent="0.25">
      <c r="A12" s="60"/>
      <c r="B12" s="61"/>
      <c r="C12" s="69"/>
      <c r="D12" s="62" t="s">
        <v>164</v>
      </c>
      <c r="E12" s="63" t="s">
        <v>122</v>
      </c>
      <c r="F12" s="64" t="s">
        <v>49</v>
      </c>
      <c r="G12" s="64" t="s">
        <v>133</v>
      </c>
      <c r="H12" s="64"/>
      <c r="I12" s="65" t="s">
        <v>165</v>
      </c>
      <c r="J12" s="33" t="s">
        <v>151</v>
      </c>
      <c r="K12" s="34">
        <v>1</v>
      </c>
      <c r="L12" s="34">
        <v>1</v>
      </c>
      <c r="M12" s="34">
        <v>1</v>
      </c>
      <c r="N12" s="34">
        <v>1</v>
      </c>
      <c r="O12" s="34">
        <v>1</v>
      </c>
      <c r="P12" s="43"/>
      <c r="Q12" s="34">
        <f t="shared" si="0"/>
        <v>1</v>
      </c>
      <c r="R12" s="34">
        <v>1</v>
      </c>
      <c r="S12" s="34">
        <v>1</v>
      </c>
      <c r="T12" s="34">
        <v>1</v>
      </c>
      <c r="U12" s="34">
        <v>1</v>
      </c>
      <c r="V12" s="34">
        <v>1</v>
      </c>
      <c r="W12" s="36">
        <f t="shared" si="1"/>
        <v>1</v>
      </c>
      <c r="X12" s="44">
        <f t="shared" si="2"/>
        <v>1</v>
      </c>
      <c r="Y12" s="66"/>
      <c r="Z12" s="66"/>
      <c r="AA12" s="66"/>
      <c r="AB12" s="66"/>
    </row>
    <row r="13" spans="1:28" ht="45" x14ac:dyDescent="0.25">
      <c r="A13" s="60"/>
      <c r="B13" s="61"/>
      <c r="C13" s="72"/>
      <c r="D13" s="62" t="s">
        <v>166</v>
      </c>
      <c r="E13" s="63" t="s">
        <v>122</v>
      </c>
      <c r="F13" s="64" t="s">
        <v>49</v>
      </c>
      <c r="G13" s="64" t="s">
        <v>133</v>
      </c>
      <c r="H13" s="64"/>
      <c r="I13" s="65" t="s">
        <v>167</v>
      </c>
      <c r="J13" s="65" t="s">
        <v>168</v>
      </c>
      <c r="K13" s="34">
        <v>2</v>
      </c>
      <c r="L13" s="34">
        <v>1</v>
      </c>
      <c r="M13" s="34">
        <v>1</v>
      </c>
      <c r="N13" s="34">
        <v>1</v>
      </c>
      <c r="O13" s="34">
        <v>1</v>
      </c>
      <c r="P13" s="43"/>
      <c r="Q13" s="34">
        <f t="shared" si="0"/>
        <v>1.2</v>
      </c>
      <c r="R13" s="34">
        <v>1</v>
      </c>
      <c r="S13" s="34">
        <v>1</v>
      </c>
      <c r="T13" s="34">
        <v>1</v>
      </c>
      <c r="U13" s="34">
        <v>1</v>
      </c>
      <c r="V13" s="34">
        <v>1</v>
      </c>
      <c r="W13" s="36">
        <f t="shared" si="1"/>
        <v>1</v>
      </c>
      <c r="X13" s="44">
        <f t="shared" si="2"/>
        <v>1.2</v>
      </c>
      <c r="Y13" s="66"/>
      <c r="Z13" s="66"/>
      <c r="AA13" s="66"/>
      <c r="AB13" s="66"/>
    </row>
    <row r="14" spans="1:28" ht="47.25" x14ac:dyDescent="0.25">
      <c r="A14" s="60"/>
      <c r="B14" s="61"/>
      <c r="C14" s="60" t="s">
        <v>169</v>
      </c>
      <c r="D14" s="62" t="s">
        <v>170</v>
      </c>
      <c r="E14" s="63" t="s">
        <v>122</v>
      </c>
      <c r="F14" s="64" t="s">
        <v>38</v>
      </c>
      <c r="G14" s="64"/>
      <c r="H14" s="64"/>
      <c r="I14" s="65" t="s">
        <v>171</v>
      </c>
      <c r="J14" s="65" t="s">
        <v>172</v>
      </c>
      <c r="K14" s="34">
        <v>1</v>
      </c>
      <c r="L14" s="34">
        <v>1</v>
      </c>
      <c r="M14" s="34">
        <v>1</v>
      </c>
      <c r="N14" s="34">
        <v>1</v>
      </c>
      <c r="O14" s="34">
        <v>1</v>
      </c>
      <c r="P14" s="43"/>
      <c r="Q14" s="34">
        <f t="shared" si="0"/>
        <v>1</v>
      </c>
      <c r="R14" s="34">
        <v>1</v>
      </c>
      <c r="S14" s="34">
        <v>1</v>
      </c>
      <c r="T14" s="34">
        <v>1</v>
      </c>
      <c r="U14" s="34">
        <v>2</v>
      </c>
      <c r="V14" s="34">
        <v>1</v>
      </c>
      <c r="W14" s="36">
        <f t="shared" si="1"/>
        <v>1.2</v>
      </c>
      <c r="X14" s="44">
        <f t="shared" si="2"/>
        <v>1.2</v>
      </c>
      <c r="Y14" s="66"/>
      <c r="Z14" s="66"/>
      <c r="AA14" s="66"/>
      <c r="AB14" s="66"/>
    </row>
    <row r="15" spans="1:28" ht="78.75" x14ac:dyDescent="0.25">
      <c r="A15" s="60"/>
      <c r="B15" s="61"/>
      <c r="C15" s="60"/>
      <c r="D15" s="62" t="s">
        <v>173</v>
      </c>
      <c r="E15" s="63" t="s">
        <v>122</v>
      </c>
      <c r="F15" s="64" t="s">
        <v>49</v>
      </c>
      <c r="G15" s="64" t="s">
        <v>133</v>
      </c>
      <c r="I15" s="65" t="s">
        <v>174</v>
      </c>
      <c r="J15" s="65" t="s">
        <v>175</v>
      </c>
      <c r="K15" s="34">
        <v>1</v>
      </c>
      <c r="L15" s="34">
        <v>1</v>
      </c>
      <c r="M15" s="34">
        <v>1</v>
      </c>
      <c r="N15" s="34">
        <v>1</v>
      </c>
      <c r="O15" s="34">
        <v>1</v>
      </c>
      <c r="P15" s="43"/>
      <c r="Q15" s="34">
        <f t="shared" si="0"/>
        <v>1</v>
      </c>
      <c r="R15" s="34">
        <v>2</v>
      </c>
      <c r="S15" s="34">
        <v>2</v>
      </c>
      <c r="T15" s="34">
        <v>1</v>
      </c>
      <c r="U15" s="34">
        <v>2</v>
      </c>
      <c r="V15" s="34">
        <v>1</v>
      </c>
      <c r="W15" s="36">
        <f t="shared" si="1"/>
        <v>1.6</v>
      </c>
      <c r="X15" s="44">
        <f t="shared" si="2"/>
        <v>1.6</v>
      </c>
      <c r="Y15" s="66"/>
      <c r="Z15" s="66"/>
      <c r="AA15" s="66"/>
      <c r="AB15" s="66"/>
    </row>
    <row r="16" spans="1:28" ht="165" x14ac:dyDescent="0.25">
      <c r="A16" s="60"/>
      <c r="B16" s="61"/>
      <c r="C16" s="60" t="s">
        <v>176</v>
      </c>
      <c r="D16" s="62" t="s">
        <v>177</v>
      </c>
      <c r="E16" s="63" t="s">
        <v>142</v>
      </c>
      <c r="F16" s="64" t="s">
        <v>178</v>
      </c>
      <c r="G16" s="64" t="s">
        <v>133</v>
      </c>
      <c r="I16" s="65" t="s">
        <v>179</v>
      </c>
      <c r="J16" s="65" t="s">
        <v>180</v>
      </c>
      <c r="K16" s="34">
        <v>2</v>
      </c>
      <c r="L16" s="34">
        <v>2</v>
      </c>
      <c r="M16" s="34">
        <v>2</v>
      </c>
      <c r="N16" s="34">
        <v>2</v>
      </c>
      <c r="O16" s="34">
        <v>1</v>
      </c>
      <c r="P16" s="43"/>
      <c r="Q16" s="34">
        <f t="shared" si="0"/>
        <v>1.8</v>
      </c>
      <c r="R16" s="34">
        <v>2</v>
      </c>
      <c r="S16" s="34">
        <v>1</v>
      </c>
      <c r="T16" s="34">
        <v>1</v>
      </c>
      <c r="U16" s="34">
        <v>2</v>
      </c>
      <c r="V16" s="34">
        <v>2</v>
      </c>
      <c r="W16" s="36">
        <f t="shared" si="1"/>
        <v>1.6</v>
      </c>
      <c r="X16" s="37">
        <f t="shared" si="2"/>
        <v>2.8800000000000003</v>
      </c>
      <c r="Y16" s="75" t="s">
        <v>181</v>
      </c>
      <c r="Z16" s="76" t="s">
        <v>146</v>
      </c>
      <c r="AA16" s="75" t="s">
        <v>147</v>
      </c>
      <c r="AB16" s="66" t="s">
        <v>148</v>
      </c>
    </row>
    <row r="17" spans="1:28" ht="94.5" x14ac:dyDescent="0.25">
      <c r="A17" s="60"/>
      <c r="B17" s="61"/>
      <c r="C17" s="60"/>
      <c r="D17" s="62" t="s">
        <v>182</v>
      </c>
      <c r="E17" s="63" t="s">
        <v>122</v>
      </c>
      <c r="F17" s="64" t="s">
        <v>49</v>
      </c>
      <c r="G17" s="64" t="s">
        <v>133</v>
      </c>
      <c r="H17" s="64"/>
      <c r="I17" s="65" t="s">
        <v>183</v>
      </c>
      <c r="J17" s="70" t="s">
        <v>184</v>
      </c>
      <c r="K17" s="34">
        <v>2</v>
      </c>
      <c r="L17" s="34">
        <v>2</v>
      </c>
      <c r="M17" s="34">
        <v>1</v>
      </c>
      <c r="N17" s="34">
        <v>1</v>
      </c>
      <c r="O17" s="34">
        <v>1</v>
      </c>
      <c r="P17" s="43"/>
      <c r="Q17" s="34">
        <f t="shared" si="0"/>
        <v>1.4</v>
      </c>
      <c r="R17" s="34">
        <v>2</v>
      </c>
      <c r="S17" s="34">
        <v>1</v>
      </c>
      <c r="T17" s="34">
        <v>1</v>
      </c>
      <c r="U17" s="34">
        <v>2</v>
      </c>
      <c r="V17" s="34">
        <v>2</v>
      </c>
      <c r="W17" s="36">
        <f t="shared" si="1"/>
        <v>1.6</v>
      </c>
      <c r="X17" s="44">
        <f t="shared" si="2"/>
        <v>2.2399999999999998</v>
      </c>
      <c r="Y17" s="66"/>
      <c r="Z17" s="66"/>
      <c r="AA17" s="66"/>
      <c r="AB17" s="66"/>
    </row>
    <row r="18" spans="1:28" ht="78.75" x14ac:dyDescent="0.25">
      <c r="A18" s="60"/>
      <c r="B18" s="61"/>
      <c r="C18" s="60"/>
      <c r="D18" s="62" t="s">
        <v>185</v>
      </c>
      <c r="E18" s="63" t="s">
        <v>122</v>
      </c>
      <c r="F18" s="64" t="s">
        <v>49</v>
      </c>
      <c r="G18" s="64" t="s">
        <v>133</v>
      </c>
      <c r="I18" s="33" t="s">
        <v>165</v>
      </c>
      <c r="J18" s="33" t="s">
        <v>186</v>
      </c>
      <c r="K18" s="34">
        <v>1</v>
      </c>
      <c r="L18" s="34">
        <v>1</v>
      </c>
      <c r="M18" s="34">
        <v>1</v>
      </c>
      <c r="N18" s="34">
        <v>1</v>
      </c>
      <c r="O18" s="34">
        <v>1</v>
      </c>
      <c r="P18" s="43"/>
      <c r="Q18" s="34">
        <f t="shared" si="0"/>
        <v>1</v>
      </c>
      <c r="R18" s="34">
        <v>1</v>
      </c>
      <c r="S18" s="34">
        <v>1</v>
      </c>
      <c r="T18" s="34">
        <v>1</v>
      </c>
      <c r="U18" s="34">
        <v>1</v>
      </c>
      <c r="V18" s="34">
        <v>1</v>
      </c>
      <c r="W18" s="36">
        <f t="shared" si="1"/>
        <v>1</v>
      </c>
      <c r="X18" s="44">
        <f t="shared" si="2"/>
        <v>1</v>
      </c>
      <c r="Y18" s="66"/>
      <c r="Z18" s="66"/>
      <c r="AA18" s="66"/>
      <c r="AB18" s="66"/>
    </row>
    <row r="19" spans="1:28" ht="78.75" x14ac:dyDescent="0.25">
      <c r="A19" s="60"/>
      <c r="B19" s="61"/>
      <c r="C19" s="60"/>
      <c r="D19" s="62" t="s">
        <v>176</v>
      </c>
      <c r="E19" s="63" t="s">
        <v>187</v>
      </c>
      <c r="F19" s="64" t="s">
        <v>178</v>
      </c>
      <c r="G19" s="64" t="s">
        <v>133</v>
      </c>
      <c r="H19" s="64"/>
      <c r="I19" s="33" t="s">
        <v>188</v>
      </c>
      <c r="J19" s="65" t="s">
        <v>189</v>
      </c>
      <c r="K19" s="34">
        <v>2</v>
      </c>
      <c r="L19" s="34">
        <v>1</v>
      </c>
      <c r="M19" s="34">
        <v>2</v>
      </c>
      <c r="N19" s="34">
        <v>2</v>
      </c>
      <c r="O19" s="34">
        <v>1</v>
      </c>
      <c r="P19" s="43"/>
      <c r="Q19" s="34">
        <f t="shared" si="0"/>
        <v>1.6</v>
      </c>
      <c r="R19" s="34">
        <v>2</v>
      </c>
      <c r="S19" s="34">
        <v>1</v>
      </c>
      <c r="T19" s="34">
        <v>1</v>
      </c>
      <c r="U19" s="34">
        <v>2</v>
      </c>
      <c r="V19" s="34">
        <v>2</v>
      </c>
      <c r="W19" s="36">
        <f t="shared" si="1"/>
        <v>1.6</v>
      </c>
      <c r="X19" s="44">
        <f t="shared" si="2"/>
        <v>2.5600000000000005</v>
      </c>
      <c r="Y19" s="66"/>
      <c r="Z19" s="66"/>
      <c r="AA19" s="66"/>
      <c r="AB19" s="66"/>
    </row>
    <row r="20" spans="1:28" ht="60" x14ac:dyDescent="0.25">
      <c r="A20" s="60"/>
      <c r="B20" s="61"/>
      <c r="C20" s="60" t="s">
        <v>190</v>
      </c>
      <c r="D20" s="63" t="s">
        <v>191</v>
      </c>
      <c r="E20" s="63" t="s">
        <v>122</v>
      </c>
      <c r="F20" s="64" t="s">
        <v>49</v>
      </c>
      <c r="G20" s="64" t="s">
        <v>133</v>
      </c>
      <c r="I20" s="65" t="s">
        <v>192</v>
      </c>
      <c r="J20" s="65" t="s">
        <v>193</v>
      </c>
      <c r="K20" s="34">
        <v>1</v>
      </c>
      <c r="L20" s="34">
        <v>1</v>
      </c>
      <c r="M20" s="34">
        <v>1</v>
      </c>
      <c r="N20" s="34">
        <v>1</v>
      </c>
      <c r="O20" s="34">
        <v>1</v>
      </c>
      <c r="P20" s="43"/>
      <c r="Q20" s="34">
        <f t="shared" si="0"/>
        <v>1</v>
      </c>
      <c r="R20" s="34">
        <v>1</v>
      </c>
      <c r="S20" s="34">
        <v>1</v>
      </c>
      <c r="T20" s="34">
        <v>1</v>
      </c>
      <c r="U20" s="34">
        <v>1</v>
      </c>
      <c r="V20" s="34">
        <v>1</v>
      </c>
      <c r="W20" s="36">
        <f t="shared" si="1"/>
        <v>1</v>
      </c>
      <c r="X20" s="44">
        <f t="shared" si="2"/>
        <v>1</v>
      </c>
      <c r="Y20" s="66"/>
      <c r="Z20" s="66"/>
      <c r="AA20" s="66"/>
      <c r="AB20" s="66"/>
    </row>
    <row r="21" spans="1:28" ht="60" x14ac:dyDescent="0.25">
      <c r="A21" s="60"/>
      <c r="B21" s="61"/>
      <c r="C21" s="60"/>
      <c r="D21" s="63" t="s">
        <v>232</v>
      </c>
      <c r="E21" s="63" t="s">
        <v>194</v>
      </c>
      <c r="F21" s="64" t="s">
        <v>49</v>
      </c>
      <c r="G21" s="64" t="s">
        <v>133</v>
      </c>
      <c r="H21" s="64"/>
      <c r="I21" s="33" t="s">
        <v>195</v>
      </c>
      <c r="J21" s="65" t="s">
        <v>196</v>
      </c>
      <c r="K21" s="34">
        <v>2</v>
      </c>
      <c r="L21" s="34">
        <v>1</v>
      </c>
      <c r="M21" s="34">
        <v>1</v>
      </c>
      <c r="N21" s="34">
        <v>1</v>
      </c>
      <c r="O21" s="34"/>
      <c r="P21" s="43"/>
      <c r="Q21" s="34">
        <f t="shared" si="0"/>
        <v>1.25</v>
      </c>
      <c r="R21" s="34">
        <v>2</v>
      </c>
      <c r="S21" s="34">
        <v>1</v>
      </c>
      <c r="T21" s="34">
        <v>1</v>
      </c>
      <c r="U21" s="34">
        <v>2</v>
      </c>
      <c r="V21" s="34">
        <v>1</v>
      </c>
      <c r="W21" s="36">
        <f t="shared" si="1"/>
        <v>1.4</v>
      </c>
      <c r="X21" s="44">
        <f t="shared" si="2"/>
        <v>1.75</v>
      </c>
      <c r="Y21" s="66"/>
      <c r="Z21" s="66"/>
      <c r="AA21" s="66"/>
      <c r="AB21" s="66"/>
    </row>
    <row r="22" spans="1:28" ht="78.75" x14ac:dyDescent="0.25">
      <c r="A22" s="60"/>
      <c r="B22" s="61"/>
      <c r="C22" s="60"/>
      <c r="D22" s="63" t="s">
        <v>197</v>
      </c>
      <c r="E22" s="63" t="s">
        <v>194</v>
      </c>
      <c r="F22" s="64" t="s">
        <v>178</v>
      </c>
      <c r="G22" s="64" t="s">
        <v>133</v>
      </c>
      <c r="H22" s="64"/>
      <c r="I22" s="65" t="s">
        <v>198</v>
      </c>
      <c r="J22" s="65" t="s">
        <v>199</v>
      </c>
      <c r="K22" s="34">
        <v>2</v>
      </c>
      <c r="L22" s="34">
        <v>1</v>
      </c>
      <c r="M22" s="34">
        <v>1</v>
      </c>
      <c r="N22" s="34">
        <v>1</v>
      </c>
      <c r="O22" s="34">
        <v>1</v>
      </c>
      <c r="P22" s="43"/>
      <c r="Q22" s="34">
        <f t="shared" si="0"/>
        <v>1.2</v>
      </c>
      <c r="R22" s="34">
        <v>2</v>
      </c>
      <c r="S22" s="34">
        <v>1</v>
      </c>
      <c r="T22" s="34">
        <v>1</v>
      </c>
      <c r="U22" s="34">
        <v>2</v>
      </c>
      <c r="V22" s="34">
        <v>1</v>
      </c>
      <c r="W22" s="36">
        <f t="shared" si="1"/>
        <v>1.4</v>
      </c>
      <c r="X22" s="44">
        <f t="shared" si="2"/>
        <v>1.68</v>
      </c>
      <c r="Y22" s="66"/>
      <c r="Z22" s="66"/>
      <c r="AA22" s="66"/>
      <c r="AB22" s="66"/>
    </row>
    <row r="23" spans="1:28" ht="78.75" x14ac:dyDescent="0.25">
      <c r="A23" s="60"/>
      <c r="B23" s="61"/>
      <c r="C23" s="60"/>
      <c r="D23" s="63" t="s">
        <v>200</v>
      </c>
      <c r="E23" s="63" t="s">
        <v>194</v>
      </c>
      <c r="F23" s="64" t="s">
        <v>178</v>
      </c>
      <c r="G23" s="64" t="s">
        <v>133</v>
      </c>
      <c r="H23" s="64"/>
      <c r="I23" s="65" t="s">
        <v>201</v>
      </c>
      <c r="J23" s="65" t="s">
        <v>202</v>
      </c>
      <c r="K23" s="34">
        <v>2</v>
      </c>
      <c r="L23" s="34">
        <v>1</v>
      </c>
      <c r="M23" s="34">
        <v>1</v>
      </c>
      <c r="N23" s="34">
        <v>1</v>
      </c>
      <c r="O23" s="34">
        <v>1</v>
      </c>
      <c r="P23" s="43"/>
      <c r="Q23" s="34">
        <f t="shared" si="0"/>
        <v>1.2</v>
      </c>
      <c r="R23" s="34">
        <v>2</v>
      </c>
      <c r="S23" s="34">
        <v>1</v>
      </c>
      <c r="T23" s="34">
        <v>1</v>
      </c>
      <c r="U23" s="34">
        <v>2</v>
      </c>
      <c r="V23" s="34">
        <v>2</v>
      </c>
      <c r="W23" s="36">
        <f t="shared" si="1"/>
        <v>1.6</v>
      </c>
      <c r="X23" s="44">
        <f t="shared" si="2"/>
        <v>1.92</v>
      </c>
      <c r="Y23" s="66"/>
      <c r="Z23" s="66"/>
      <c r="AA23" s="66"/>
      <c r="AB23" s="66"/>
    </row>
    <row r="24" spans="1:28" ht="63" x14ac:dyDescent="0.25">
      <c r="A24" s="60"/>
      <c r="B24" s="61"/>
      <c r="C24" s="60"/>
      <c r="D24" s="62" t="s">
        <v>231</v>
      </c>
      <c r="E24" s="63" t="s">
        <v>122</v>
      </c>
      <c r="F24" s="64" t="s">
        <v>49</v>
      </c>
      <c r="G24" s="64" t="s">
        <v>133</v>
      </c>
      <c r="H24" s="64"/>
      <c r="I24" s="65" t="s">
        <v>203</v>
      </c>
      <c r="J24" s="33" t="s">
        <v>204</v>
      </c>
      <c r="K24" s="34">
        <v>2</v>
      </c>
      <c r="L24" s="34">
        <v>1</v>
      </c>
      <c r="M24" s="34">
        <v>1</v>
      </c>
      <c r="N24" s="34">
        <v>1</v>
      </c>
      <c r="O24" s="34">
        <v>1</v>
      </c>
      <c r="P24" s="43"/>
      <c r="Q24" s="34">
        <f t="shared" si="0"/>
        <v>1.2</v>
      </c>
      <c r="R24" s="34">
        <v>2</v>
      </c>
      <c r="S24" s="34">
        <v>1</v>
      </c>
      <c r="T24" s="34">
        <v>1</v>
      </c>
      <c r="U24" s="34">
        <v>2</v>
      </c>
      <c r="V24" s="34">
        <v>1</v>
      </c>
      <c r="W24" s="36">
        <f t="shared" si="1"/>
        <v>1.4</v>
      </c>
      <c r="X24" s="44">
        <f t="shared" si="2"/>
        <v>1.68</v>
      </c>
      <c r="Y24" s="66"/>
      <c r="Z24" s="66"/>
      <c r="AA24" s="66"/>
      <c r="AB24" s="66"/>
    </row>
    <row r="25" spans="1:28" ht="63" x14ac:dyDescent="0.25">
      <c r="A25" s="60"/>
      <c r="B25" s="61"/>
      <c r="C25" s="60"/>
      <c r="D25" s="62" t="s">
        <v>205</v>
      </c>
      <c r="E25" s="63" t="s">
        <v>206</v>
      </c>
      <c r="F25" s="64" t="s">
        <v>49</v>
      </c>
      <c r="G25" s="64" t="s">
        <v>133</v>
      </c>
      <c r="H25" s="64"/>
      <c r="I25" s="65" t="s">
        <v>203</v>
      </c>
      <c r="J25" s="33" t="s">
        <v>204</v>
      </c>
      <c r="K25" s="34">
        <v>2</v>
      </c>
      <c r="L25" s="34">
        <v>1</v>
      </c>
      <c r="M25" s="34">
        <v>1</v>
      </c>
      <c r="N25" s="34">
        <v>1</v>
      </c>
      <c r="O25" s="34">
        <v>1</v>
      </c>
      <c r="P25" s="43"/>
      <c r="Q25" s="34">
        <f t="shared" si="0"/>
        <v>1.2</v>
      </c>
      <c r="R25" s="34">
        <v>2</v>
      </c>
      <c r="S25" s="34">
        <v>1</v>
      </c>
      <c r="T25" s="34">
        <v>1</v>
      </c>
      <c r="U25" s="34">
        <v>2</v>
      </c>
      <c r="V25" s="34">
        <v>2</v>
      </c>
      <c r="W25" s="36">
        <f t="shared" si="1"/>
        <v>1.6</v>
      </c>
      <c r="X25" s="44">
        <f t="shared" si="2"/>
        <v>1.92</v>
      </c>
      <c r="Y25" s="66"/>
      <c r="Z25" s="66"/>
      <c r="AA25" s="66"/>
      <c r="AB25" s="66"/>
    </row>
    <row r="26" spans="1:28" ht="63" x14ac:dyDescent="0.25">
      <c r="A26" s="60"/>
      <c r="B26" s="61"/>
      <c r="C26" s="60"/>
      <c r="D26" s="62" t="s">
        <v>207</v>
      </c>
      <c r="E26" s="63" t="s">
        <v>122</v>
      </c>
      <c r="F26" s="64" t="s">
        <v>49</v>
      </c>
      <c r="G26" s="64" t="s">
        <v>133</v>
      </c>
      <c r="H26" s="64"/>
      <c r="I26" s="65" t="s">
        <v>203</v>
      </c>
      <c r="J26" s="33" t="s">
        <v>208</v>
      </c>
      <c r="K26" s="34">
        <v>2</v>
      </c>
      <c r="L26" s="34">
        <v>1</v>
      </c>
      <c r="M26" s="34">
        <v>1</v>
      </c>
      <c r="N26" s="34">
        <v>1</v>
      </c>
      <c r="O26" s="34">
        <v>1</v>
      </c>
      <c r="P26" s="43"/>
      <c r="Q26" s="34">
        <f t="shared" si="0"/>
        <v>1.2</v>
      </c>
      <c r="R26" s="34">
        <v>2</v>
      </c>
      <c r="S26" s="34">
        <v>1</v>
      </c>
      <c r="T26" s="34">
        <v>1</v>
      </c>
      <c r="U26" s="34">
        <v>2</v>
      </c>
      <c r="V26" s="34">
        <v>2</v>
      </c>
      <c r="W26" s="36">
        <f t="shared" si="1"/>
        <v>1.6</v>
      </c>
      <c r="X26" s="44">
        <f t="shared" si="2"/>
        <v>1.92</v>
      </c>
      <c r="Y26" s="66"/>
      <c r="Z26" s="66"/>
      <c r="AA26" s="66"/>
      <c r="AB26" s="66"/>
    </row>
    <row r="27" spans="1:28" ht="63.75" thickBot="1" x14ac:dyDescent="0.3">
      <c r="A27" s="60"/>
      <c r="B27" s="61"/>
      <c r="C27" s="60"/>
      <c r="D27" s="62" t="s">
        <v>209</v>
      </c>
      <c r="E27" s="63" t="s">
        <v>187</v>
      </c>
      <c r="F27" s="64" t="s">
        <v>49</v>
      </c>
      <c r="G27" s="64" t="s">
        <v>133</v>
      </c>
      <c r="I27" s="33" t="s">
        <v>203</v>
      </c>
      <c r="J27" s="33" t="s">
        <v>210</v>
      </c>
      <c r="K27" s="34">
        <v>2</v>
      </c>
      <c r="L27" s="34">
        <v>1</v>
      </c>
      <c r="M27" s="34">
        <v>1</v>
      </c>
      <c r="N27" s="34">
        <v>1</v>
      </c>
      <c r="O27" s="34">
        <v>1</v>
      </c>
      <c r="P27" s="43"/>
      <c r="Q27" s="34">
        <f t="shared" si="0"/>
        <v>1.2</v>
      </c>
      <c r="R27" s="34">
        <v>2</v>
      </c>
      <c r="S27" s="34">
        <v>1</v>
      </c>
      <c r="T27" s="34">
        <v>1</v>
      </c>
      <c r="U27" s="34">
        <v>2</v>
      </c>
      <c r="V27" s="34">
        <v>2</v>
      </c>
      <c r="W27" s="36">
        <f t="shared" si="1"/>
        <v>1.6</v>
      </c>
      <c r="X27" s="73">
        <f t="shared" si="2"/>
        <v>1.92</v>
      </c>
      <c r="Y27" s="66"/>
      <c r="Z27" s="66"/>
      <c r="AA27" s="66"/>
      <c r="AB27" s="66"/>
    </row>
    <row r="28" spans="1:28" ht="45" x14ac:dyDescent="0.25">
      <c r="A28" s="60"/>
      <c r="B28" s="61"/>
      <c r="C28" s="60"/>
      <c r="D28" s="62" t="s">
        <v>211</v>
      </c>
      <c r="E28" s="63" t="s">
        <v>122</v>
      </c>
      <c r="F28" s="64" t="s">
        <v>49</v>
      </c>
      <c r="G28" s="64" t="s">
        <v>133</v>
      </c>
      <c r="H28" s="64"/>
      <c r="I28" s="65" t="s">
        <v>41</v>
      </c>
      <c r="J28" s="33" t="s">
        <v>41</v>
      </c>
      <c r="K28" s="33" t="s">
        <v>41</v>
      </c>
      <c r="L28" s="33" t="s">
        <v>41</v>
      </c>
      <c r="M28" s="33" t="s">
        <v>41</v>
      </c>
      <c r="N28" s="33" t="s">
        <v>41</v>
      </c>
      <c r="O28" s="33" t="s">
        <v>41</v>
      </c>
      <c r="P28" s="43"/>
      <c r="Q28" s="34" t="s">
        <v>212</v>
      </c>
      <c r="R28" s="34" t="s">
        <v>212</v>
      </c>
      <c r="S28" s="34" t="s">
        <v>212</v>
      </c>
      <c r="T28" s="34" t="s">
        <v>212</v>
      </c>
      <c r="U28" s="34" t="s">
        <v>212</v>
      </c>
      <c r="V28" s="34" t="s">
        <v>212</v>
      </c>
      <c r="W28" s="34" t="s">
        <v>212</v>
      </c>
      <c r="X28" s="36" t="s">
        <v>212</v>
      </c>
      <c r="Y28" s="66"/>
      <c r="Z28" s="66"/>
      <c r="AA28" s="66"/>
      <c r="AB28" s="66"/>
    </row>
    <row r="29" spans="1:28" ht="111" thickBot="1" x14ac:dyDescent="0.3">
      <c r="A29" s="60"/>
      <c r="B29" s="61"/>
      <c r="C29" s="60"/>
      <c r="D29" s="62" t="s">
        <v>190</v>
      </c>
      <c r="E29" s="63" t="s">
        <v>213</v>
      </c>
      <c r="F29" s="62" t="s">
        <v>214</v>
      </c>
      <c r="G29" s="64" t="s">
        <v>133</v>
      </c>
      <c r="I29" s="65" t="s">
        <v>215</v>
      </c>
      <c r="J29" s="65" t="s">
        <v>216</v>
      </c>
      <c r="K29" s="34">
        <v>2</v>
      </c>
      <c r="L29" s="34">
        <v>1</v>
      </c>
      <c r="M29" s="34">
        <v>1</v>
      </c>
      <c r="N29" s="34">
        <v>1</v>
      </c>
      <c r="O29" s="34">
        <v>1</v>
      </c>
      <c r="P29" s="43"/>
      <c r="Q29" s="34">
        <f t="shared" ref="Q29:Q35" si="3">AVERAGE(K29:O29,$P$3)</f>
        <v>1.2</v>
      </c>
      <c r="R29" s="34">
        <v>3</v>
      </c>
      <c r="S29" s="34">
        <v>1</v>
      </c>
      <c r="T29" s="34">
        <v>1</v>
      </c>
      <c r="U29" s="34">
        <v>2</v>
      </c>
      <c r="V29" s="34">
        <v>2</v>
      </c>
      <c r="W29" s="36">
        <f t="shared" si="1"/>
        <v>1.8</v>
      </c>
      <c r="X29" s="73">
        <f t="shared" ref="X29:X35" si="4">(Q29*W29)</f>
        <v>2.16</v>
      </c>
      <c r="Y29" s="66"/>
      <c r="Z29" s="66"/>
      <c r="AA29" s="66"/>
      <c r="AB29" s="66"/>
    </row>
    <row r="30" spans="1:28" ht="95.25" thickBot="1" x14ac:dyDescent="0.3">
      <c r="A30" s="60"/>
      <c r="B30" s="61"/>
      <c r="C30" s="60"/>
      <c r="D30" s="62" t="s">
        <v>217</v>
      </c>
      <c r="E30" s="63" t="s">
        <v>122</v>
      </c>
      <c r="F30" s="64" t="s">
        <v>49</v>
      </c>
      <c r="G30" s="64" t="s">
        <v>133</v>
      </c>
      <c r="H30" s="64"/>
      <c r="I30" s="65" t="s">
        <v>218</v>
      </c>
      <c r="J30" s="65" t="s">
        <v>219</v>
      </c>
      <c r="K30" s="34">
        <v>1</v>
      </c>
      <c r="L30" s="34">
        <v>1</v>
      </c>
      <c r="M30" s="34">
        <v>1</v>
      </c>
      <c r="N30" s="34">
        <v>1</v>
      </c>
      <c r="O30" s="34">
        <v>1</v>
      </c>
      <c r="P30" s="43"/>
      <c r="Q30" s="34">
        <f t="shared" si="3"/>
        <v>1</v>
      </c>
      <c r="R30" s="34">
        <v>1</v>
      </c>
      <c r="S30" s="34">
        <v>1</v>
      </c>
      <c r="T30" s="34">
        <v>1</v>
      </c>
      <c r="U30" s="34">
        <v>1</v>
      </c>
      <c r="V30" s="34">
        <v>1</v>
      </c>
      <c r="W30" s="36">
        <f t="shared" si="1"/>
        <v>1</v>
      </c>
      <c r="X30" s="73">
        <f t="shared" si="4"/>
        <v>1</v>
      </c>
      <c r="Y30" s="66"/>
      <c r="Z30" s="66"/>
      <c r="AA30" s="66"/>
      <c r="AB30" s="66"/>
    </row>
    <row r="31" spans="1:28" ht="63.75" thickBot="1" x14ac:dyDescent="0.3">
      <c r="A31" s="60"/>
      <c r="B31" s="61"/>
      <c r="C31" s="60"/>
      <c r="D31" s="62" t="s">
        <v>220</v>
      </c>
      <c r="E31" s="63" t="s">
        <v>187</v>
      </c>
      <c r="F31" s="64" t="s">
        <v>49</v>
      </c>
      <c r="G31" s="64" t="s">
        <v>133</v>
      </c>
      <c r="H31" s="64"/>
      <c r="I31" s="65" t="s">
        <v>221</v>
      </c>
      <c r="J31" s="33" t="s">
        <v>222</v>
      </c>
      <c r="K31" s="34">
        <v>1</v>
      </c>
      <c r="L31" s="34">
        <v>1</v>
      </c>
      <c r="M31" s="34">
        <v>1</v>
      </c>
      <c r="N31" s="34">
        <v>1</v>
      </c>
      <c r="O31" s="34">
        <v>1</v>
      </c>
      <c r="P31" s="43"/>
      <c r="Q31" s="34">
        <f t="shared" si="3"/>
        <v>1</v>
      </c>
      <c r="R31" s="34">
        <v>1</v>
      </c>
      <c r="S31" s="34">
        <v>1</v>
      </c>
      <c r="T31" s="34">
        <v>1</v>
      </c>
      <c r="U31" s="34">
        <v>1</v>
      </c>
      <c r="V31" s="34">
        <v>1</v>
      </c>
      <c r="W31" s="36">
        <f t="shared" si="1"/>
        <v>1</v>
      </c>
      <c r="X31" s="73">
        <f t="shared" si="4"/>
        <v>1</v>
      </c>
      <c r="Y31" s="66"/>
      <c r="Z31" s="66"/>
      <c r="AA31" s="66"/>
      <c r="AB31" s="66"/>
    </row>
    <row r="32" spans="1:28" ht="63.75" thickBot="1" x14ac:dyDescent="0.3">
      <c r="A32" s="60"/>
      <c r="B32" s="61"/>
      <c r="C32" s="60"/>
      <c r="D32" s="62" t="s">
        <v>223</v>
      </c>
      <c r="E32" s="63" t="s">
        <v>122</v>
      </c>
      <c r="F32" s="64" t="s">
        <v>49</v>
      </c>
      <c r="G32" s="64" t="s">
        <v>133</v>
      </c>
      <c r="H32" s="64"/>
      <c r="I32" s="65" t="s">
        <v>224</v>
      </c>
      <c r="J32" s="33" t="s">
        <v>225</v>
      </c>
      <c r="K32" s="50">
        <v>1</v>
      </c>
      <c r="L32" s="50">
        <v>1</v>
      </c>
      <c r="M32" s="50">
        <v>1</v>
      </c>
      <c r="N32" s="50">
        <v>1</v>
      </c>
      <c r="O32" s="50">
        <v>1</v>
      </c>
      <c r="P32" s="43"/>
      <c r="Q32" s="34">
        <f t="shared" si="3"/>
        <v>1</v>
      </c>
      <c r="R32" s="34">
        <v>1</v>
      </c>
      <c r="S32" s="34">
        <v>1</v>
      </c>
      <c r="T32" s="34">
        <v>1</v>
      </c>
      <c r="U32" s="34">
        <v>1</v>
      </c>
      <c r="V32" s="34">
        <v>1</v>
      </c>
      <c r="W32" s="36">
        <f t="shared" si="1"/>
        <v>1</v>
      </c>
      <c r="X32" s="73">
        <f t="shared" si="4"/>
        <v>1</v>
      </c>
      <c r="Y32" s="66"/>
      <c r="Z32" s="66"/>
      <c r="AA32" s="66"/>
      <c r="AB32" s="66"/>
    </row>
    <row r="33" spans="1:28" ht="45" x14ac:dyDescent="0.25">
      <c r="A33" s="60"/>
      <c r="B33" s="61"/>
      <c r="C33" s="60"/>
      <c r="D33" s="62" t="s">
        <v>226</v>
      </c>
      <c r="E33" s="63" t="s">
        <v>122</v>
      </c>
      <c r="F33" s="64" t="s">
        <v>49</v>
      </c>
      <c r="G33" s="64" t="s">
        <v>133</v>
      </c>
      <c r="H33" s="64"/>
      <c r="I33" s="33" t="s">
        <v>41</v>
      </c>
      <c r="J33" s="33" t="s">
        <v>41</v>
      </c>
      <c r="K33" s="33" t="s">
        <v>41</v>
      </c>
      <c r="L33" s="33" t="s">
        <v>41</v>
      </c>
      <c r="M33" s="33" t="s">
        <v>41</v>
      </c>
      <c r="N33" s="33" t="s">
        <v>41</v>
      </c>
      <c r="O33" s="33" t="s">
        <v>41</v>
      </c>
      <c r="P33" s="43"/>
      <c r="Q33" s="34" t="s">
        <v>41</v>
      </c>
      <c r="R33" s="34" t="s">
        <v>41</v>
      </c>
      <c r="S33" s="34" t="s">
        <v>41</v>
      </c>
      <c r="T33" s="34" t="s">
        <v>41</v>
      </c>
      <c r="U33" s="34" t="s">
        <v>41</v>
      </c>
      <c r="V33" s="34" t="s">
        <v>41</v>
      </c>
      <c r="W33" s="34" t="s">
        <v>41</v>
      </c>
      <c r="X33" s="36" t="s">
        <v>41</v>
      </c>
      <c r="Y33" s="66"/>
      <c r="Z33" s="66"/>
      <c r="AA33" s="66"/>
      <c r="AB33" s="66"/>
    </row>
    <row r="34" spans="1:28" ht="45" x14ac:dyDescent="0.25">
      <c r="A34" s="60"/>
      <c r="B34" s="61"/>
      <c r="C34" s="60"/>
      <c r="D34" s="62" t="s">
        <v>227</v>
      </c>
      <c r="E34" s="63" t="s">
        <v>122</v>
      </c>
      <c r="F34" s="64" t="s">
        <v>49</v>
      </c>
      <c r="G34" s="64" t="s">
        <v>133</v>
      </c>
      <c r="H34" s="64"/>
      <c r="I34" s="33" t="s">
        <v>41</v>
      </c>
      <c r="J34" s="33" t="s">
        <v>41</v>
      </c>
      <c r="K34" s="33" t="s">
        <v>41</v>
      </c>
      <c r="L34" s="33" t="s">
        <v>41</v>
      </c>
      <c r="M34" s="33" t="s">
        <v>41</v>
      </c>
      <c r="N34" s="33" t="s">
        <v>41</v>
      </c>
      <c r="O34" s="33" t="s">
        <v>41</v>
      </c>
      <c r="P34" s="43"/>
      <c r="Q34" s="34" t="s">
        <v>41</v>
      </c>
      <c r="R34" s="34" t="s">
        <v>41</v>
      </c>
      <c r="S34" s="34" t="s">
        <v>41</v>
      </c>
      <c r="T34" s="34" t="s">
        <v>41</v>
      </c>
      <c r="U34" s="34" t="s">
        <v>41</v>
      </c>
      <c r="V34" s="34" t="s">
        <v>41</v>
      </c>
      <c r="W34" s="34" t="s">
        <v>41</v>
      </c>
      <c r="X34" s="36" t="s">
        <v>41</v>
      </c>
      <c r="Y34" s="66"/>
      <c r="Z34" s="66"/>
      <c r="AA34" s="66"/>
      <c r="AB34" s="66"/>
    </row>
    <row r="35" spans="1:28" ht="63.75" thickBot="1" x14ac:dyDescent="0.3">
      <c r="A35" s="60"/>
      <c r="B35" s="61"/>
      <c r="C35" s="60"/>
      <c r="D35" s="62" t="s">
        <v>228</v>
      </c>
      <c r="E35" s="63" t="s">
        <v>122</v>
      </c>
      <c r="F35" s="64" t="s">
        <v>49</v>
      </c>
      <c r="G35" s="64" t="s">
        <v>133</v>
      </c>
      <c r="I35" s="65" t="s">
        <v>229</v>
      </c>
      <c r="J35" s="65" t="s">
        <v>230</v>
      </c>
      <c r="K35" s="34">
        <v>1</v>
      </c>
      <c r="L35" s="34">
        <v>1</v>
      </c>
      <c r="M35" s="34">
        <v>1</v>
      </c>
      <c r="N35" s="34">
        <v>1</v>
      </c>
      <c r="O35" s="34">
        <v>1</v>
      </c>
      <c r="P35" s="55"/>
      <c r="Q35" s="34">
        <f t="shared" si="3"/>
        <v>1</v>
      </c>
      <c r="R35" s="34">
        <v>2</v>
      </c>
      <c r="S35" s="34">
        <v>1</v>
      </c>
      <c r="T35" s="34">
        <v>1</v>
      </c>
      <c r="U35" s="34">
        <v>2</v>
      </c>
      <c r="V35" s="34">
        <v>1</v>
      </c>
      <c r="W35" s="36">
        <f t="shared" si="1"/>
        <v>1.4</v>
      </c>
      <c r="X35" s="73">
        <f t="shared" si="4"/>
        <v>1.4</v>
      </c>
      <c r="Y35" s="66"/>
      <c r="Z35" s="66"/>
      <c r="AA35" s="66"/>
      <c r="AB35" s="66"/>
    </row>
    <row r="36" spans="1:28" ht="15.75" thickBot="1" x14ac:dyDescent="0.3"/>
    <row r="37" spans="1:28" x14ac:dyDescent="0.25">
      <c r="A37" s="5" t="s">
        <v>113</v>
      </c>
      <c r="B37" s="6"/>
      <c r="C37" s="6"/>
      <c r="D37" s="6"/>
      <c r="E37" s="6"/>
      <c r="F37" s="6"/>
      <c r="G37" s="6"/>
      <c r="H37" s="6"/>
      <c r="I37" s="6"/>
      <c r="J37" s="6"/>
      <c r="K37" s="6"/>
      <c r="L37" s="6"/>
      <c r="M37" s="6"/>
      <c r="N37" s="6"/>
      <c r="O37" s="6"/>
      <c r="P37" s="7"/>
    </row>
    <row r="38" spans="1:28" x14ac:dyDescent="0.25">
      <c r="A38" s="2"/>
      <c r="B38" s="3"/>
      <c r="C38" s="3"/>
      <c r="D38" s="3"/>
      <c r="E38" s="3"/>
      <c r="F38" s="3"/>
      <c r="G38" s="3"/>
      <c r="H38" s="3"/>
      <c r="I38" s="3"/>
      <c r="J38" s="3"/>
      <c r="K38" s="3"/>
      <c r="L38" s="3"/>
      <c r="M38" s="3"/>
      <c r="N38" s="3"/>
      <c r="O38" s="3"/>
      <c r="P38" s="4"/>
    </row>
    <row r="39" spans="1:28" x14ac:dyDescent="0.25">
      <c r="A39" s="8" t="s">
        <v>114</v>
      </c>
      <c r="B39" s="9"/>
      <c r="C39" s="9"/>
      <c r="D39" s="9"/>
      <c r="E39" s="9"/>
      <c r="F39" s="9"/>
      <c r="G39" s="9"/>
      <c r="H39" s="9"/>
      <c r="I39" s="9"/>
      <c r="J39" s="9"/>
      <c r="K39" s="9"/>
      <c r="L39" s="9"/>
      <c r="M39" s="9"/>
      <c r="N39" s="9"/>
      <c r="O39" s="9"/>
      <c r="P39" s="10"/>
    </row>
    <row r="40" spans="1:28" x14ac:dyDescent="0.25">
      <c r="A40" s="2"/>
      <c r="B40" s="3"/>
      <c r="C40" s="3"/>
      <c r="D40" s="3"/>
      <c r="E40" s="3"/>
      <c r="F40" s="3"/>
      <c r="G40" s="3"/>
      <c r="H40" s="3"/>
      <c r="I40" s="3"/>
      <c r="J40" s="3"/>
      <c r="K40" s="3"/>
      <c r="L40" s="3"/>
      <c r="M40" s="3"/>
      <c r="N40" s="3"/>
      <c r="O40" s="3"/>
      <c r="P40" s="4"/>
    </row>
    <row r="41" spans="1:28" x14ac:dyDescent="0.25">
      <c r="A41" s="8" t="s">
        <v>115</v>
      </c>
      <c r="B41" s="9"/>
      <c r="C41" s="9"/>
      <c r="D41" s="9"/>
      <c r="E41" s="9"/>
      <c r="F41" s="9"/>
      <c r="G41" s="9"/>
      <c r="H41" s="9"/>
      <c r="I41" s="9"/>
      <c r="J41" s="9"/>
      <c r="K41" s="9"/>
      <c r="L41" s="9"/>
      <c r="M41" s="9"/>
      <c r="N41" s="9"/>
      <c r="O41" s="9"/>
      <c r="P41" s="10"/>
    </row>
    <row r="42" spans="1:28" x14ac:dyDescent="0.25">
      <c r="A42" s="2"/>
      <c r="B42" s="3"/>
      <c r="C42" s="3"/>
      <c r="D42" s="3"/>
      <c r="E42" s="3"/>
      <c r="F42" s="3"/>
      <c r="G42" s="3"/>
      <c r="H42" s="3"/>
      <c r="I42" s="3"/>
      <c r="J42" s="3"/>
      <c r="K42" s="3"/>
      <c r="L42" s="3"/>
      <c r="M42" s="3"/>
      <c r="N42" s="3"/>
      <c r="O42" s="3"/>
      <c r="P42" s="4"/>
    </row>
    <row r="43" spans="1:28" x14ac:dyDescent="0.25">
      <c r="A43" s="8" t="s">
        <v>116</v>
      </c>
      <c r="B43" s="9"/>
      <c r="C43" s="9"/>
      <c r="D43" s="9"/>
      <c r="E43" s="9"/>
      <c r="F43" s="9"/>
      <c r="G43" s="9"/>
      <c r="H43" s="9"/>
      <c r="I43" s="9"/>
      <c r="J43" s="9"/>
      <c r="K43" s="9"/>
      <c r="L43" s="9"/>
      <c r="M43" s="9"/>
      <c r="N43" s="9"/>
      <c r="O43" s="9"/>
      <c r="P43" s="10"/>
    </row>
    <row r="44" spans="1:28" x14ac:dyDescent="0.25">
      <c r="A44" s="2"/>
      <c r="B44" s="3"/>
      <c r="C44" s="3"/>
      <c r="D44" s="3"/>
      <c r="E44" s="3"/>
      <c r="F44" s="3"/>
      <c r="G44" s="3"/>
      <c r="H44" s="3"/>
      <c r="I44" s="3"/>
      <c r="J44" s="3"/>
      <c r="K44" s="3"/>
      <c r="L44" s="3"/>
      <c r="M44" s="3"/>
      <c r="N44" s="3"/>
      <c r="O44" s="3"/>
      <c r="P44" s="4"/>
    </row>
    <row r="45" spans="1:28" ht="15.75" thickBot="1" x14ac:dyDescent="0.3">
      <c r="A45" s="74" t="s">
        <v>117</v>
      </c>
      <c r="B45" s="12"/>
      <c r="C45" s="12"/>
      <c r="D45" s="12"/>
      <c r="E45" s="12"/>
      <c r="F45" s="12"/>
      <c r="G45" s="12"/>
      <c r="H45" s="12"/>
      <c r="I45" s="12"/>
      <c r="J45" s="12"/>
      <c r="K45" s="12"/>
      <c r="L45" s="12"/>
      <c r="M45" s="12"/>
      <c r="N45" s="12"/>
      <c r="O45" s="12"/>
      <c r="P45" s="13"/>
    </row>
  </sheetData>
  <mergeCells count="18">
    <mergeCell ref="A43:P43"/>
    <mergeCell ref="A45:P45"/>
    <mergeCell ref="C14:C15"/>
    <mergeCell ref="C16:C19"/>
    <mergeCell ref="C20:C35"/>
    <mergeCell ref="A37:P37"/>
    <mergeCell ref="A39:P39"/>
    <mergeCell ref="A41:P41"/>
    <mergeCell ref="A1:H1"/>
    <mergeCell ref="I1:J1"/>
    <mergeCell ref="K1:Q1"/>
    <mergeCell ref="R1:W1"/>
    <mergeCell ref="Y1:AB1"/>
    <mergeCell ref="A3:A35"/>
    <mergeCell ref="B3:B35"/>
    <mergeCell ref="C3:C6"/>
    <mergeCell ref="P3:P35"/>
    <mergeCell ref="C7:C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zoomScale="40" zoomScaleNormal="40" workbookViewId="0">
      <selection activeCell="Z6" sqref="Z6"/>
    </sheetView>
  </sheetViews>
  <sheetFormatPr defaultColWidth="8.7109375" defaultRowHeight="15" x14ac:dyDescent="0.25"/>
  <cols>
    <col min="1" max="1" width="21.85546875" style="59" customWidth="1"/>
    <col min="2" max="2" width="18.85546875" style="59" customWidth="1"/>
    <col min="3" max="3" width="38.7109375" style="105" customWidth="1"/>
    <col min="4" max="4" width="55.85546875" style="59" customWidth="1"/>
    <col min="5" max="5" width="40.85546875" style="106" customWidth="1"/>
    <col min="6" max="6" width="23.28515625" style="106" customWidth="1"/>
    <col min="7" max="7" width="22" style="106" customWidth="1"/>
    <col min="8" max="8" width="25.5703125" style="59" hidden="1" customWidth="1"/>
    <col min="9" max="9" width="48" style="59" customWidth="1"/>
    <col min="10" max="10" width="32.140625" style="59" customWidth="1"/>
    <col min="11" max="25" width="13.85546875" style="59" customWidth="1"/>
    <col min="26" max="26" width="66" style="59" customWidth="1"/>
    <col min="27" max="27" width="50" style="59" customWidth="1"/>
    <col min="28" max="28" width="26" style="59" customWidth="1"/>
    <col min="29" max="16384" width="8.7109375" style="59"/>
  </cols>
  <sheetData>
    <row r="1" spans="1:28" ht="21.75" thickBot="1" x14ac:dyDescent="0.4">
      <c r="A1" s="14" t="s">
        <v>0</v>
      </c>
      <c r="B1" s="14"/>
      <c r="C1" s="14"/>
      <c r="D1" s="14"/>
      <c r="E1" s="14"/>
      <c r="F1" s="14"/>
      <c r="G1" s="14"/>
      <c r="H1" s="14"/>
      <c r="I1" s="15" t="s">
        <v>1</v>
      </c>
      <c r="J1" s="15"/>
      <c r="K1" s="16" t="s">
        <v>2</v>
      </c>
      <c r="L1" s="16"/>
      <c r="M1" s="16"/>
      <c r="N1" s="16"/>
      <c r="O1" s="16"/>
      <c r="P1" s="16"/>
      <c r="Q1" s="16"/>
      <c r="R1" s="17" t="s">
        <v>3</v>
      </c>
      <c r="S1" s="17"/>
      <c r="T1" s="17"/>
      <c r="U1" s="17"/>
      <c r="V1" s="17"/>
      <c r="W1" s="17"/>
      <c r="X1" s="18"/>
      <c r="Y1" s="19" t="s">
        <v>4</v>
      </c>
      <c r="Z1" s="19"/>
      <c r="AA1" s="19"/>
      <c r="AB1" s="19"/>
    </row>
    <row r="2" spans="1:28" s="79" customFormat="1" ht="106.5" customHeight="1" x14ac:dyDescent="0.35">
      <c r="A2" s="21" t="s">
        <v>5</v>
      </c>
      <c r="B2" s="21" t="s">
        <v>6</v>
      </c>
      <c r="C2" s="22" t="s">
        <v>7</v>
      </c>
      <c r="D2" s="22" t="s">
        <v>8</v>
      </c>
      <c r="E2" s="21" t="s">
        <v>9</v>
      </c>
      <c r="F2" s="23" t="s">
        <v>10</v>
      </c>
      <c r="G2" s="23" t="s">
        <v>11</v>
      </c>
      <c r="H2" s="21" t="s">
        <v>12</v>
      </c>
      <c r="I2" s="21" t="s">
        <v>13</v>
      </c>
      <c r="J2" s="21" t="s">
        <v>14</v>
      </c>
      <c r="K2" s="21" t="s">
        <v>15</v>
      </c>
      <c r="L2" s="21" t="s">
        <v>16</v>
      </c>
      <c r="M2" s="21" t="s">
        <v>17</v>
      </c>
      <c r="N2" s="21" t="s">
        <v>18</v>
      </c>
      <c r="O2" s="21" t="s">
        <v>19</v>
      </c>
      <c r="P2" s="21" t="s">
        <v>20</v>
      </c>
      <c r="Q2" s="77" t="s">
        <v>21</v>
      </c>
      <c r="R2" s="21" t="s">
        <v>22</v>
      </c>
      <c r="S2" s="21" t="s">
        <v>23</v>
      </c>
      <c r="T2" s="21" t="s">
        <v>24</v>
      </c>
      <c r="U2" s="21" t="s">
        <v>25</v>
      </c>
      <c r="V2" s="21" t="s">
        <v>26</v>
      </c>
      <c r="W2" s="78" t="s">
        <v>27</v>
      </c>
      <c r="X2" s="26" t="s">
        <v>28</v>
      </c>
      <c r="Y2" s="21" t="s">
        <v>29</v>
      </c>
      <c r="Z2" s="21" t="s">
        <v>30</v>
      </c>
      <c r="AA2" s="21" t="s">
        <v>31</v>
      </c>
      <c r="AB2" s="21" t="s">
        <v>32</v>
      </c>
    </row>
    <row r="3" spans="1:28" ht="216" customHeight="1" x14ac:dyDescent="0.25">
      <c r="A3" s="60" t="s">
        <v>233</v>
      </c>
      <c r="B3" s="80" t="s">
        <v>234</v>
      </c>
      <c r="C3" s="81" t="s">
        <v>235</v>
      </c>
      <c r="D3" s="62" t="s">
        <v>236</v>
      </c>
      <c r="E3" s="62" t="s">
        <v>237</v>
      </c>
      <c r="F3" s="62" t="s">
        <v>238</v>
      </c>
      <c r="G3" s="62" t="s">
        <v>239</v>
      </c>
      <c r="H3" s="62"/>
      <c r="I3" s="63" t="s">
        <v>240</v>
      </c>
      <c r="J3" s="63" t="s">
        <v>241</v>
      </c>
      <c r="K3" s="82">
        <v>4</v>
      </c>
      <c r="L3" s="82">
        <v>2</v>
      </c>
      <c r="M3" s="82">
        <v>1</v>
      </c>
      <c r="N3" s="82">
        <v>1</v>
      </c>
      <c r="O3" s="82" t="s">
        <v>242</v>
      </c>
      <c r="P3" s="83">
        <v>2</v>
      </c>
      <c r="Q3" s="84">
        <f>AVERAGE(K3:O3,$P$3)</f>
        <v>2</v>
      </c>
      <c r="R3" s="82">
        <v>2</v>
      </c>
      <c r="S3" s="82">
        <v>2</v>
      </c>
      <c r="T3" s="82">
        <v>1</v>
      </c>
      <c r="U3" s="82">
        <v>1</v>
      </c>
      <c r="V3" s="82">
        <v>2</v>
      </c>
      <c r="W3" s="85">
        <f>AVERAGE(R3:V3)</f>
        <v>1.6</v>
      </c>
      <c r="X3" s="86">
        <f>(Q3*W3)</f>
        <v>3.2</v>
      </c>
      <c r="Y3" s="87"/>
      <c r="Z3" s="87"/>
      <c r="AA3" s="87"/>
      <c r="AB3" s="87"/>
    </row>
    <row r="4" spans="1:28" ht="42" customHeight="1" x14ac:dyDescent="0.25">
      <c r="A4" s="60"/>
      <c r="B4" s="88"/>
      <c r="C4" s="89"/>
      <c r="D4" s="62" t="s">
        <v>243</v>
      </c>
      <c r="E4" s="62" t="s">
        <v>244</v>
      </c>
      <c r="F4" s="62" t="s">
        <v>238</v>
      </c>
      <c r="G4" s="62" t="s">
        <v>239</v>
      </c>
      <c r="H4" s="62"/>
      <c r="I4" s="53" t="s">
        <v>242</v>
      </c>
      <c r="J4" s="53" t="s">
        <v>242</v>
      </c>
      <c r="K4" s="90" t="s">
        <v>242</v>
      </c>
      <c r="L4" s="90" t="s">
        <v>242</v>
      </c>
      <c r="M4" s="90" t="s">
        <v>242</v>
      </c>
      <c r="N4" s="90" t="s">
        <v>242</v>
      </c>
      <c r="O4" s="82" t="s">
        <v>242</v>
      </c>
      <c r="P4" s="91"/>
      <c r="Q4" s="84" t="s">
        <v>242</v>
      </c>
      <c r="R4" s="82" t="s">
        <v>242</v>
      </c>
      <c r="S4" s="82" t="s">
        <v>242</v>
      </c>
      <c r="T4" s="82" t="s">
        <v>242</v>
      </c>
      <c r="U4" s="82" t="s">
        <v>242</v>
      </c>
      <c r="V4" s="82" t="s">
        <v>242</v>
      </c>
      <c r="W4" s="85" t="s">
        <v>242</v>
      </c>
      <c r="X4" s="86" t="s">
        <v>242</v>
      </c>
      <c r="Y4" s="87"/>
      <c r="Z4" s="87"/>
      <c r="AA4" s="87"/>
      <c r="AB4" s="87"/>
    </row>
    <row r="5" spans="1:28" ht="60" x14ac:dyDescent="0.25">
      <c r="A5" s="60"/>
      <c r="B5" s="88"/>
      <c r="C5" s="89"/>
      <c r="D5" s="62" t="s">
        <v>245</v>
      </c>
      <c r="E5" s="62" t="s">
        <v>246</v>
      </c>
      <c r="F5" s="62" t="s">
        <v>38</v>
      </c>
      <c r="G5" s="62" t="s">
        <v>247</v>
      </c>
      <c r="H5" s="62"/>
      <c r="I5" s="53" t="s">
        <v>242</v>
      </c>
      <c r="J5" s="53" t="s">
        <v>242</v>
      </c>
      <c r="K5" s="90" t="s">
        <v>242</v>
      </c>
      <c r="L5" s="90" t="s">
        <v>242</v>
      </c>
      <c r="M5" s="90" t="s">
        <v>242</v>
      </c>
      <c r="N5" s="90" t="s">
        <v>242</v>
      </c>
      <c r="O5" s="90" t="s">
        <v>242</v>
      </c>
      <c r="P5" s="91"/>
      <c r="Q5" s="84" t="s">
        <v>242</v>
      </c>
      <c r="R5" s="82" t="s">
        <v>242</v>
      </c>
      <c r="S5" s="82" t="s">
        <v>242</v>
      </c>
      <c r="T5" s="82" t="s">
        <v>242</v>
      </c>
      <c r="U5" s="82" t="s">
        <v>242</v>
      </c>
      <c r="V5" s="82" t="s">
        <v>242</v>
      </c>
      <c r="W5" s="85" t="s">
        <v>242</v>
      </c>
      <c r="X5" s="86" t="s">
        <v>242</v>
      </c>
      <c r="Y5" s="87"/>
      <c r="Z5" s="87"/>
      <c r="AA5" s="87"/>
      <c r="AB5" s="87"/>
    </row>
    <row r="6" spans="1:28" ht="180" x14ac:dyDescent="0.25">
      <c r="A6" s="60"/>
      <c r="B6" s="88"/>
      <c r="C6" s="89"/>
      <c r="D6" s="62" t="s">
        <v>248</v>
      </c>
      <c r="E6" s="62" t="s">
        <v>187</v>
      </c>
      <c r="F6" s="62" t="s">
        <v>38</v>
      </c>
      <c r="G6" s="62" t="s">
        <v>247</v>
      </c>
      <c r="H6" s="62"/>
      <c r="I6" s="63" t="s">
        <v>249</v>
      </c>
      <c r="J6" s="63" t="s">
        <v>250</v>
      </c>
      <c r="K6" s="82">
        <v>4</v>
      </c>
      <c r="L6" s="82">
        <v>2</v>
      </c>
      <c r="M6" s="82">
        <v>1</v>
      </c>
      <c r="N6" s="82">
        <v>1</v>
      </c>
      <c r="O6" s="82" t="s">
        <v>242</v>
      </c>
      <c r="P6" s="91"/>
      <c r="Q6" s="84">
        <f t="shared" ref="Q6" si="0">AVERAGE(K6:O6,$P$3)</f>
        <v>2</v>
      </c>
      <c r="R6" s="82">
        <v>3</v>
      </c>
      <c r="S6" s="82">
        <v>2</v>
      </c>
      <c r="T6" s="82">
        <v>1</v>
      </c>
      <c r="U6" s="82">
        <v>1</v>
      </c>
      <c r="V6" s="82">
        <v>2</v>
      </c>
      <c r="W6" s="85">
        <f t="shared" ref="W6" si="1">AVERAGE(R6:V6)</f>
        <v>1.8</v>
      </c>
      <c r="X6" s="92">
        <f t="shared" ref="X6" si="2">(Q6*W6)</f>
        <v>3.6</v>
      </c>
      <c r="Y6" s="68" t="s">
        <v>251</v>
      </c>
      <c r="Z6" s="68" t="s">
        <v>252</v>
      </c>
      <c r="AA6" s="68" t="s">
        <v>253</v>
      </c>
      <c r="AB6" s="68" t="s">
        <v>254</v>
      </c>
    </row>
    <row r="7" spans="1:28" ht="51.75" customHeight="1" x14ac:dyDescent="0.25">
      <c r="A7" s="60"/>
      <c r="B7" s="88"/>
      <c r="C7" s="89"/>
      <c r="D7" s="62" t="s">
        <v>255</v>
      </c>
      <c r="E7" s="62" t="s">
        <v>246</v>
      </c>
      <c r="F7" s="62" t="s">
        <v>38</v>
      </c>
      <c r="G7" s="62" t="s">
        <v>247</v>
      </c>
      <c r="H7" s="62"/>
      <c r="I7" s="53" t="s">
        <v>242</v>
      </c>
      <c r="J7" s="53" t="s">
        <v>242</v>
      </c>
      <c r="K7" s="82" t="s">
        <v>242</v>
      </c>
      <c r="L7" s="82" t="s">
        <v>242</v>
      </c>
      <c r="M7" s="82" t="s">
        <v>242</v>
      </c>
      <c r="N7" s="82" t="s">
        <v>242</v>
      </c>
      <c r="O7" s="82" t="s">
        <v>242</v>
      </c>
      <c r="P7" s="91"/>
      <c r="Q7" s="84" t="s">
        <v>242</v>
      </c>
      <c r="R7" s="82" t="s">
        <v>242</v>
      </c>
      <c r="S7" s="82" t="s">
        <v>242</v>
      </c>
      <c r="T7" s="82" t="s">
        <v>242</v>
      </c>
      <c r="U7" s="82" t="s">
        <v>242</v>
      </c>
      <c r="V7" s="82" t="s">
        <v>242</v>
      </c>
      <c r="W7" s="85" t="s">
        <v>242</v>
      </c>
      <c r="X7" s="86" t="s">
        <v>242</v>
      </c>
      <c r="Y7" s="87"/>
      <c r="Z7" s="87"/>
      <c r="AA7" s="87"/>
      <c r="AB7" s="87"/>
    </row>
    <row r="8" spans="1:28" ht="30" x14ac:dyDescent="0.25">
      <c r="A8" s="60"/>
      <c r="B8" s="88"/>
      <c r="C8" s="89"/>
      <c r="D8" s="62" t="s">
        <v>256</v>
      </c>
      <c r="E8" s="62" t="s">
        <v>244</v>
      </c>
      <c r="F8" s="62" t="s">
        <v>238</v>
      </c>
      <c r="G8" s="62" t="s">
        <v>239</v>
      </c>
      <c r="H8" s="62"/>
      <c r="I8" s="53" t="s">
        <v>242</v>
      </c>
      <c r="J8" s="53" t="s">
        <v>242</v>
      </c>
      <c r="K8" s="82" t="s">
        <v>242</v>
      </c>
      <c r="L8" s="82" t="s">
        <v>242</v>
      </c>
      <c r="M8" s="82" t="s">
        <v>242</v>
      </c>
      <c r="N8" s="82" t="s">
        <v>242</v>
      </c>
      <c r="O8" s="82" t="s">
        <v>242</v>
      </c>
      <c r="P8" s="91"/>
      <c r="Q8" s="84" t="s">
        <v>242</v>
      </c>
      <c r="R8" s="82" t="s">
        <v>242</v>
      </c>
      <c r="S8" s="82" t="s">
        <v>242</v>
      </c>
      <c r="T8" s="82" t="s">
        <v>242</v>
      </c>
      <c r="U8" s="82" t="s">
        <v>242</v>
      </c>
      <c r="V8" s="82" t="s">
        <v>242</v>
      </c>
      <c r="W8" s="85" t="s">
        <v>242</v>
      </c>
      <c r="X8" s="86" t="s">
        <v>242</v>
      </c>
      <c r="Y8" s="87"/>
      <c r="Z8" s="87"/>
      <c r="AA8" s="87"/>
      <c r="AB8" s="87"/>
    </row>
    <row r="9" spans="1:28" ht="165" x14ac:dyDescent="0.25">
      <c r="A9" s="60"/>
      <c r="B9" s="88"/>
      <c r="C9" s="89"/>
      <c r="D9" s="62" t="s">
        <v>257</v>
      </c>
      <c r="E9" s="62" t="s">
        <v>258</v>
      </c>
      <c r="F9" s="62" t="s">
        <v>238</v>
      </c>
      <c r="G9" s="62" t="s">
        <v>239</v>
      </c>
      <c r="H9" s="62"/>
      <c r="I9" s="63" t="s">
        <v>259</v>
      </c>
      <c r="J9" s="63" t="s">
        <v>260</v>
      </c>
      <c r="K9" s="82">
        <v>4</v>
      </c>
      <c r="L9" s="82">
        <v>2</v>
      </c>
      <c r="M9" s="82">
        <v>1</v>
      </c>
      <c r="N9" s="82">
        <v>1</v>
      </c>
      <c r="O9" s="82" t="s">
        <v>242</v>
      </c>
      <c r="P9" s="91"/>
      <c r="Q9" s="84">
        <f t="shared" ref="Q9:Q29" si="3">AVERAGE(K9:O9,$P$3)</f>
        <v>2</v>
      </c>
      <c r="R9" s="82">
        <v>3</v>
      </c>
      <c r="S9" s="82">
        <v>2</v>
      </c>
      <c r="T9" s="82">
        <v>1</v>
      </c>
      <c r="U9" s="82">
        <v>1</v>
      </c>
      <c r="V9" s="82">
        <v>2</v>
      </c>
      <c r="W9" s="85">
        <f t="shared" ref="W9:W29" si="4">AVERAGE(R9:V9)</f>
        <v>1.8</v>
      </c>
      <c r="X9" s="92">
        <f t="shared" ref="X9:X29" si="5">(Q9*W9)</f>
        <v>3.6</v>
      </c>
      <c r="Y9" s="68" t="s">
        <v>251</v>
      </c>
      <c r="Z9" s="68" t="s">
        <v>252</v>
      </c>
      <c r="AA9" s="68" t="s">
        <v>253</v>
      </c>
      <c r="AB9" s="68" t="s">
        <v>254</v>
      </c>
    </row>
    <row r="10" spans="1:28" ht="30" x14ac:dyDescent="0.25">
      <c r="A10" s="60"/>
      <c r="B10" s="88"/>
      <c r="C10" s="89"/>
      <c r="D10" s="62" t="s">
        <v>261</v>
      </c>
      <c r="E10" s="62" t="s">
        <v>244</v>
      </c>
      <c r="F10" s="62" t="s">
        <v>238</v>
      </c>
      <c r="G10" s="62" t="s">
        <v>239</v>
      </c>
      <c r="H10" s="62"/>
      <c r="I10" s="53" t="s">
        <v>242</v>
      </c>
      <c r="J10" s="53" t="s">
        <v>242</v>
      </c>
      <c r="K10" s="90" t="s">
        <v>242</v>
      </c>
      <c r="L10" s="90" t="s">
        <v>242</v>
      </c>
      <c r="M10" s="90" t="s">
        <v>242</v>
      </c>
      <c r="N10" s="90" t="s">
        <v>242</v>
      </c>
      <c r="O10" s="82" t="s">
        <v>242</v>
      </c>
      <c r="P10" s="91"/>
      <c r="Q10" s="84" t="s">
        <v>242</v>
      </c>
      <c r="R10" s="82" t="s">
        <v>242</v>
      </c>
      <c r="S10" s="82" t="s">
        <v>242</v>
      </c>
      <c r="T10" s="82" t="s">
        <v>242</v>
      </c>
      <c r="U10" s="82" t="s">
        <v>242</v>
      </c>
      <c r="V10" s="82" t="s">
        <v>242</v>
      </c>
      <c r="W10" s="85" t="s">
        <v>242</v>
      </c>
      <c r="X10" s="86" t="s">
        <v>242</v>
      </c>
      <c r="Y10" s="87"/>
      <c r="Z10" s="87"/>
      <c r="AA10" s="87"/>
      <c r="AB10" s="87"/>
    </row>
    <row r="11" spans="1:28" ht="45" x14ac:dyDescent="0.25">
      <c r="A11" s="60"/>
      <c r="B11" s="88"/>
      <c r="C11" s="89"/>
      <c r="D11" s="62" t="s">
        <v>262</v>
      </c>
      <c r="E11" s="62" t="s">
        <v>244</v>
      </c>
      <c r="F11" s="62" t="s">
        <v>238</v>
      </c>
      <c r="G11" s="62" t="s">
        <v>239</v>
      </c>
      <c r="H11" s="62"/>
      <c r="I11" s="53" t="s">
        <v>242</v>
      </c>
      <c r="J11" s="53" t="s">
        <v>242</v>
      </c>
      <c r="K11" s="90" t="s">
        <v>242</v>
      </c>
      <c r="L11" s="90" t="s">
        <v>242</v>
      </c>
      <c r="M11" s="90" t="s">
        <v>242</v>
      </c>
      <c r="N11" s="90" t="s">
        <v>242</v>
      </c>
      <c r="O11" s="82" t="s">
        <v>242</v>
      </c>
      <c r="P11" s="91"/>
      <c r="Q11" s="84" t="s">
        <v>242</v>
      </c>
      <c r="R11" s="82" t="s">
        <v>242</v>
      </c>
      <c r="S11" s="82" t="s">
        <v>242</v>
      </c>
      <c r="T11" s="82" t="s">
        <v>242</v>
      </c>
      <c r="U11" s="82" t="s">
        <v>242</v>
      </c>
      <c r="V11" s="82" t="s">
        <v>242</v>
      </c>
      <c r="W11" s="85" t="s">
        <v>242</v>
      </c>
      <c r="X11" s="86" t="s">
        <v>242</v>
      </c>
      <c r="Y11" s="87"/>
      <c r="Z11" s="87"/>
      <c r="AA11" s="87"/>
      <c r="AB11" s="87"/>
    </row>
    <row r="12" spans="1:28" ht="30" x14ac:dyDescent="0.25">
      <c r="A12" s="60"/>
      <c r="B12" s="88"/>
      <c r="C12" s="93"/>
      <c r="D12" s="62" t="s">
        <v>263</v>
      </c>
      <c r="E12" s="62" t="s">
        <v>264</v>
      </c>
      <c r="F12" s="62" t="s">
        <v>238</v>
      </c>
      <c r="G12" s="62" t="s">
        <v>239</v>
      </c>
      <c r="H12" s="62"/>
      <c r="I12" s="53" t="s">
        <v>242</v>
      </c>
      <c r="J12" s="53" t="s">
        <v>242</v>
      </c>
      <c r="K12" s="90" t="s">
        <v>242</v>
      </c>
      <c r="L12" s="90" t="s">
        <v>242</v>
      </c>
      <c r="M12" s="90" t="s">
        <v>242</v>
      </c>
      <c r="N12" s="90" t="s">
        <v>242</v>
      </c>
      <c r="O12" s="82" t="s">
        <v>242</v>
      </c>
      <c r="P12" s="91"/>
      <c r="Q12" s="84" t="s">
        <v>242</v>
      </c>
      <c r="R12" s="82" t="s">
        <v>242</v>
      </c>
      <c r="S12" s="82" t="s">
        <v>242</v>
      </c>
      <c r="T12" s="82" t="s">
        <v>242</v>
      </c>
      <c r="U12" s="82" t="s">
        <v>242</v>
      </c>
      <c r="V12" s="82" t="s">
        <v>242</v>
      </c>
      <c r="W12" s="85" t="s">
        <v>242</v>
      </c>
      <c r="X12" s="86" t="s">
        <v>242</v>
      </c>
      <c r="Y12" s="87"/>
      <c r="Z12" s="87"/>
      <c r="AA12" s="87"/>
      <c r="AB12" s="87"/>
    </row>
    <row r="13" spans="1:28" ht="90" x14ac:dyDescent="0.25">
      <c r="A13" s="60"/>
      <c r="B13" s="88"/>
      <c r="C13" s="81" t="s">
        <v>265</v>
      </c>
      <c r="D13" s="62" t="s">
        <v>266</v>
      </c>
      <c r="E13" s="62" t="s">
        <v>267</v>
      </c>
      <c r="F13" s="62" t="s">
        <v>238</v>
      </c>
      <c r="G13" s="62" t="s">
        <v>239</v>
      </c>
      <c r="H13" s="62"/>
      <c r="I13" s="63" t="s">
        <v>268</v>
      </c>
      <c r="J13" s="63" t="s">
        <v>269</v>
      </c>
      <c r="K13" s="82">
        <v>4</v>
      </c>
      <c r="L13" s="82">
        <v>2</v>
      </c>
      <c r="M13" s="82">
        <v>1</v>
      </c>
      <c r="N13" s="82">
        <v>2</v>
      </c>
      <c r="O13" s="82" t="s">
        <v>242</v>
      </c>
      <c r="P13" s="91"/>
      <c r="Q13" s="84">
        <f t="shared" si="3"/>
        <v>2.2000000000000002</v>
      </c>
      <c r="R13" s="82">
        <v>2</v>
      </c>
      <c r="S13" s="82">
        <v>2</v>
      </c>
      <c r="T13" s="82">
        <v>1</v>
      </c>
      <c r="U13" s="82">
        <v>1</v>
      </c>
      <c r="V13" s="82">
        <v>2</v>
      </c>
      <c r="W13" s="85">
        <f t="shared" si="4"/>
        <v>1.6</v>
      </c>
      <c r="X13" s="86">
        <f t="shared" si="5"/>
        <v>3.5200000000000005</v>
      </c>
      <c r="Y13" s="87"/>
      <c r="Z13" s="87"/>
      <c r="AA13" s="87"/>
      <c r="AB13" s="87"/>
    </row>
    <row r="14" spans="1:28" ht="45" x14ac:dyDescent="0.25">
      <c r="A14" s="60"/>
      <c r="B14" s="88"/>
      <c r="C14" s="89"/>
      <c r="D14" s="62" t="s">
        <v>270</v>
      </c>
      <c r="E14" s="62" t="s">
        <v>246</v>
      </c>
      <c r="F14" s="62" t="s">
        <v>38</v>
      </c>
      <c r="G14" s="62" t="s">
        <v>247</v>
      </c>
      <c r="H14" s="62"/>
      <c r="I14" s="53" t="s">
        <v>242</v>
      </c>
      <c r="J14" s="53" t="s">
        <v>242</v>
      </c>
      <c r="K14" s="90" t="s">
        <v>242</v>
      </c>
      <c r="L14" s="90" t="s">
        <v>242</v>
      </c>
      <c r="M14" s="90" t="s">
        <v>242</v>
      </c>
      <c r="N14" s="90" t="s">
        <v>242</v>
      </c>
      <c r="O14" s="90" t="s">
        <v>242</v>
      </c>
      <c r="P14" s="91"/>
      <c r="Q14" s="84" t="s">
        <v>242</v>
      </c>
      <c r="R14" s="82" t="s">
        <v>242</v>
      </c>
      <c r="S14" s="82" t="s">
        <v>242</v>
      </c>
      <c r="T14" s="82" t="s">
        <v>242</v>
      </c>
      <c r="U14" s="82" t="s">
        <v>242</v>
      </c>
      <c r="V14" s="82" t="s">
        <v>242</v>
      </c>
      <c r="W14" s="85" t="s">
        <v>242</v>
      </c>
      <c r="X14" s="86" t="s">
        <v>242</v>
      </c>
      <c r="Y14" s="87"/>
      <c r="Z14" s="87"/>
      <c r="AA14" s="87"/>
      <c r="AB14" s="87"/>
    </row>
    <row r="15" spans="1:28" ht="186.75" customHeight="1" x14ac:dyDescent="0.25">
      <c r="A15" s="60"/>
      <c r="B15" s="88"/>
      <c r="C15" s="89"/>
      <c r="D15" s="62" t="s">
        <v>248</v>
      </c>
      <c r="E15" s="62" t="s">
        <v>187</v>
      </c>
      <c r="F15" s="62" t="s">
        <v>38</v>
      </c>
      <c r="G15" s="62" t="s">
        <v>247</v>
      </c>
      <c r="H15" s="62"/>
      <c r="I15" s="63" t="s">
        <v>271</v>
      </c>
      <c r="J15" s="63" t="s">
        <v>272</v>
      </c>
      <c r="K15" s="82">
        <v>4</v>
      </c>
      <c r="L15" s="82">
        <v>2</v>
      </c>
      <c r="M15" s="82">
        <v>1</v>
      </c>
      <c r="N15" s="82">
        <v>1</v>
      </c>
      <c r="O15" s="82" t="s">
        <v>242</v>
      </c>
      <c r="P15" s="91"/>
      <c r="Q15" s="84">
        <f t="shared" si="3"/>
        <v>2</v>
      </c>
      <c r="R15" s="82">
        <v>3</v>
      </c>
      <c r="S15" s="82">
        <v>2</v>
      </c>
      <c r="T15" s="82">
        <v>1</v>
      </c>
      <c r="U15" s="82">
        <v>1</v>
      </c>
      <c r="V15" s="82">
        <v>2</v>
      </c>
      <c r="W15" s="85">
        <f t="shared" si="4"/>
        <v>1.8</v>
      </c>
      <c r="X15" s="92">
        <f t="shared" si="5"/>
        <v>3.6</v>
      </c>
      <c r="Y15" s="68" t="s">
        <v>251</v>
      </c>
      <c r="Z15" s="68" t="s">
        <v>273</v>
      </c>
      <c r="AA15" s="68" t="s">
        <v>274</v>
      </c>
      <c r="AB15" s="68" t="s">
        <v>254</v>
      </c>
    </row>
    <row r="16" spans="1:28" ht="30" x14ac:dyDescent="0.25">
      <c r="A16" s="60"/>
      <c r="B16" s="88"/>
      <c r="C16" s="89"/>
      <c r="D16" s="62" t="s">
        <v>256</v>
      </c>
      <c r="E16" s="62" t="s">
        <v>244</v>
      </c>
      <c r="F16" s="62" t="s">
        <v>238</v>
      </c>
      <c r="G16" s="62" t="s">
        <v>239</v>
      </c>
      <c r="H16" s="62"/>
      <c r="I16" s="53" t="s">
        <v>242</v>
      </c>
      <c r="J16" s="53" t="s">
        <v>242</v>
      </c>
      <c r="K16" s="90" t="s">
        <v>242</v>
      </c>
      <c r="L16" s="90" t="s">
        <v>242</v>
      </c>
      <c r="M16" s="90" t="s">
        <v>242</v>
      </c>
      <c r="N16" s="90" t="s">
        <v>242</v>
      </c>
      <c r="O16" s="82" t="s">
        <v>242</v>
      </c>
      <c r="P16" s="91"/>
      <c r="Q16" s="84" t="s">
        <v>242</v>
      </c>
      <c r="R16" s="82" t="s">
        <v>242</v>
      </c>
      <c r="S16" s="82" t="s">
        <v>242</v>
      </c>
      <c r="T16" s="82" t="s">
        <v>242</v>
      </c>
      <c r="U16" s="82" t="s">
        <v>242</v>
      </c>
      <c r="V16" s="82" t="s">
        <v>242</v>
      </c>
      <c r="W16" s="85" t="s">
        <v>242</v>
      </c>
      <c r="X16" s="86" t="s">
        <v>242</v>
      </c>
      <c r="Y16" s="87"/>
      <c r="Z16" s="87"/>
      <c r="AA16" s="68"/>
      <c r="AB16" s="87"/>
    </row>
    <row r="17" spans="1:28" ht="165" customHeight="1" x14ac:dyDescent="0.25">
      <c r="A17" s="60"/>
      <c r="B17" s="88"/>
      <c r="C17" s="89"/>
      <c r="D17" s="62" t="s">
        <v>275</v>
      </c>
      <c r="E17" s="62" t="s">
        <v>258</v>
      </c>
      <c r="F17" s="62" t="s">
        <v>238</v>
      </c>
      <c r="G17" s="62" t="s">
        <v>239</v>
      </c>
      <c r="H17" s="62"/>
      <c r="I17" s="63" t="s">
        <v>271</v>
      </c>
      <c r="J17" s="63" t="s">
        <v>276</v>
      </c>
      <c r="K17" s="82">
        <v>4</v>
      </c>
      <c r="L17" s="82">
        <v>2</v>
      </c>
      <c r="M17" s="82">
        <v>1</v>
      </c>
      <c r="N17" s="82">
        <v>1</v>
      </c>
      <c r="O17" s="82" t="s">
        <v>242</v>
      </c>
      <c r="P17" s="91"/>
      <c r="Q17" s="84">
        <f t="shared" si="3"/>
        <v>2</v>
      </c>
      <c r="R17" s="82">
        <v>3</v>
      </c>
      <c r="S17" s="82">
        <v>2</v>
      </c>
      <c r="T17" s="82">
        <v>1</v>
      </c>
      <c r="U17" s="82">
        <v>1</v>
      </c>
      <c r="V17" s="82">
        <v>3</v>
      </c>
      <c r="W17" s="85">
        <f t="shared" si="4"/>
        <v>2</v>
      </c>
      <c r="X17" s="92">
        <f t="shared" si="5"/>
        <v>4</v>
      </c>
      <c r="Y17" s="68" t="s">
        <v>251</v>
      </c>
      <c r="Z17" s="68" t="s">
        <v>277</v>
      </c>
      <c r="AA17" s="68" t="s">
        <v>278</v>
      </c>
      <c r="AB17" s="68" t="s">
        <v>254</v>
      </c>
    </row>
    <row r="18" spans="1:28" ht="30" x14ac:dyDescent="0.25">
      <c r="A18" s="60"/>
      <c r="B18" s="88"/>
      <c r="C18" s="89"/>
      <c r="D18" s="62" t="s">
        <v>279</v>
      </c>
      <c r="E18" s="62" t="s">
        <v>244</v>
      </c>
      <c r="F18" s="62" t="s">
        <v>238</v>
      </c>
      <c r="G18" s="62" t="s">
        <v>239</v>
      </c>
      <c r="H18" s="62"/>
      <c r="I18" s="53" t="s">
        <v>242</v>
      </c>
      <c r="J18" s="53" t="s">
        <v>242</v>
      </c>
      <c r="K18" s="90" t="s">
        <v>242</v>
      </c>
      <c r="L18" s="90" t="s">
        <v>242</v>
      </c>
      <c r="M18" s="90" t="s">
        <v>242</v>
      </c>
      <c r="N18" s="90" t="s">
        <v>242</v>
      </c>
      <c r="O18" s="82" t="s">
        <v>242</v>
      </c>
      <c r="P18" s="91"/>
      <c r="Q18" s="84" t="s">
        <v>242</v>
      </c>
      <c r="R18" s="82" t="s">
        <v>242</v>
      </c>
      <c r="S18" s="82" t="s">
        <v>242</v>
      </c>
      <c r="T18" s="82" t="s">
        <v>242</v>
      </c>
      <c r="U18" s="82" t="s">
        <v>242</v>
      </c>
      <c r="V18" s="82" t="s">
        <v>242</v>
      </c>
      <c r="W18" s="85" t="s">
        <v>242</v>
      </c>
      <c r="X18" s="86" t="s">
        <v>242</v>
      </c>
      <c r="Y18" s="87"/>
      <c r="Z18" s="87"/>
      <c r="AA18" s="87"/>
      <c r="AB18" s="87"/>
    </row>
    <row r="19" spans="1:28" ht="45" x14ac:dyDescent="0.25">
      <c r="A19" s="60"/>
      <c r="B19" s="88"/>
      <c r="C19" s="89"/>
      <c r="D19" s="62" t="s">
        <v>262</v>
      </c>
      <c r="E19" s="62" t="s">
        <v>244</v>
      </c>
      <c r="F19" s="62" t="s">
        <v>238</v>
      </c>
      <c r="G19" s="62" t="s">
        <v>239</v>
      </c>
      <c r="H19" s="62"/>
      <c r="I19" s="53" t="s">
        <v>242</v>
      </c>
      <c r="J19" s="53" t="s">
        <v>242</v>
      </c>
      <c r="K19" s="90" t="s">
        <v>242</v>
      </c>
      <c r="L19" s="90" t="s">
        <v>242</v>
      </c>
      <c r="M19" s="90" t="s">
        <v>242</v>
      </c>
      <c r="N19" s="90" t="s">
        <v>242</v>
      </c>
      <c r="O19" s="82" t="s">
        <v>242</v>
      </c>
      <c r="P19" s="91"/>
      <c r="Q19" s="84" t="s">
        <v>242</v>
      </c>
      <c r="R19" s="82" t="s">
        <v>242</v>
      </c>
      <c r="S19" s="82" t="s">
        <v>242</v>
      </c>
      <c r="T19" s="82" t="s">
        <v>242</v>
      </c>
      <c r="U19" s="82" t="s">
        <v>242</v>
      </c>
      <c r="V19" s="82" t="s">
        <v>242</v>
      </c>
      <c r="W19" s="85" t="s">
        <v>242</v>
      </c>
      <c r="X19" s="86" t="s">
        <v>242</v>
      </c>
      <c r="Y19" s="87"/>
      <c r="Z19" s="87"/>
      <c r="AA19" s="87"/>
      <c r="AB19" s="87"/>
    </row>
    <row r="20" spans="1:28" ht="30" x14ac:dyDescent="0.25">
      <c r="A20" s="60"/>
      <c r="B20" s="88"/>
      <c r="C20" s="93"/>
      <c r="D20" s="62" t="s">
        <v>280</v>
      </c>
      <c r="E20" s="62" t="s">
        <v>264</v>
      </c>
      <c r="F20" s="62" t="s">
        <v>238</v>
      </c>
      <c r="G20" s="62" t="s">
        <v>239</v>
      </c>
      <c r="H20" s="62"/>
      <c r="I20" s="53" t="s">
        <v>242</v>
      </c>
      <c r="J20" s="53" t="s">
        <v>242</v>
      </c>
      <c r="K20" s="90" t="s">
        <v>242</v>
      </c>
      <c r="L20" s="90" t="s">
        <v>242</v>
      </c>
      <c r="M20" s="90" t="s">
        <v>242</v>
      </c>
      <c r="N20" s="90" t="s">
        <v>242</v>
      </c>
      <c r="O20" s="82" t="s">
        <v>242</v>
      </c>
      <c r="P20" s="91"/>
      <c r="Q20" s="84" t="s">
        <v>242</v>
      </c>
      <c r="R20" s="82" t="s">
        <v>242</v>
      </c>
      <c r="S20" s="82" t="s">
        <v>242</v>
      </c>
      <c r="T20" s="82" t="s">
        <v>242</v>
      </c>
      <c r="U20" s="82" t="s">
        <v>242</v>
      </c>
      <c r="V20" s="82" t="s">
        <v>242</v>
      </c>
      <c r="W20" s="85" t="s">
        <v>242</v>
      </c>
      <c r="X20" s="86" t="s">
        <v>242</v>
      </c>
      <c r="Y20" s="87"/>
      <c r="Z20" s="87"/>
      <c r="AA20" s="87"/>
      <c r="AB20" s="87"/>
    </row>
    <row r="21" spans="1:28" ht="90" x14ac:dyDescent="0.25">
      <c r="A21" s="60"/>
      <c r="B21" s="88"/>
      <c r="C21" s="81" t="s">
        <v>281</v>
      </c>
      <c r="D21" s="62" t="s">
        <v>282</v>
      </c>
      <c r="E21" s="62" t="s">
        <v>283</v>
      </c>
      <c r="F21" s="62" t="s">
        <v>238</v>
      </c>
      <c r="G21" s="62" t="s">
        <v>239</v>
      </c>
      <c r="H21" s="62"/>
      <c r="I21" s="63" t="s">
        <v>284</v>
      </c>
      <c r="J21" s="63" t="s">
        <v>269</v>
      </c>
      <c r="K21" s="82">
        <v>4</v>
      </c>
      <c r="L21" s="82">
        <v>2</v>
      </c>
      <c r="M21" s="82">
        <v>1</v>
      </c>
      <c r="N21" s="82">
        <v>2</v>
      </c>
      <c r="O21" s="82" t="s">
        <v>242</v>
      </c>
      <c r="P21" s="91"/>
      <c r="Q21" s="84">
        <f>AVERAGE(I21:O21,$P$3)</f>
        <v>2.2000000000000002</v>
      </c>
      <c r="R21" s="82">
        <v>2</v>
      </c>
      <c r="S21" s="82">
        <v>2</v>
      </c>
      <c r="T21" s="82">
        <v>1</v>
      </c>
      <c r="U21" s="82">
        <v>1</v>
      </c>
      <c r="V21" s="82">
        <v>2</v>
      </c>
      <c r="W21" s="85">
        <f t="shared" si="4"/>
        <v>1.6</v>
      </c>
      <c r="X21" s="86">
        <f t="shared" si="5"/>
        <v>3.5200000000000005</v>
      </c>
      <c r="Y21" s="87"/>
      <c r="Z21" s="87"/>
      <c r="AA21" s="87"/>
      <c r="AB21" s="87"/>
    </row>
    <row r="22" spans="1:28" ht="90" x14ac:dyDescent="0.25">
      <c r="A22" s="60"/>
      <c r="B22" s="88"/>
      <c r="C22" s="89"/>
      <c r="D22" s="62" t="s">
        <v>285</v>
      </c>
      <c r="E22" s="62" t="s">
        <v>286</v>
      </c>
      <c r="F22" s="62" t="s">
        <v>238</v>
      </c>
      <c r="G22" s="62" t="s">
        <v>239</v>
      </c>
      <c r="H22" s="62"/>
      <c r="I22" s="63" t="s">
        <v>287</v>
      </c>
      <c r="J22" s="63" t="s">
        <v>288</v>
      </c>
      <c r="K22" s="82">
        <v>4</v>
      </c>
      <c r="L22" s="82">
        <v>2</v>
      </c>
      <c r="M22" s="82">
        <v>1</v>
      </c>
      <c r="N22" s="82">
        <v>1</v>
      </c>
      <c r="O22" s="82" t="s">
        <v>242</v>
      </c>
      <c r="P22" s="91"/>
      <c r="Q22" s="84">
        <f t="shared" si="3"/>
        <v>2</v>
      </c>
      <c r="R22" s="82" t="s">
        <v>242</v>
      </c>
      <c r="S22" s="82" t="s">
        <v>242</v>
      </c>
      <c r="T22" s="82" t="s">
        <v>242</v>
      </c>
      <c r="U22" s="82" t="s">
        <v>242</v>
      </c>
      <c r="V22" s="82" t="s">
        <v>242</v>
      </c>
      <c r="W22" s="85" t="s">
        <v>242</v>
      </c>
      <c r="X22" s="86" t="s">
        <v>242</v>
      </c>
      <c r="Y22" s="87"/>
      <c r="Z22" s="87"/>
      <c r="AA22" s="87"/>
      <c r="AB22" s="87"/>
    </row>
    <row r="23" spans="1:28" ht="50.25" customHeight="1" x14ac:dyDescent="0.25">
      <c r="A23" s="60"/>
      <c r="B23" s="88"/>
      <c r="C23" s="89"/>
      <c r="D23" s="62" t="s">
        <v>289</v>
      </c>
      <c r="E23" s="62" t="s">
        <v>283</v>
      </c>
      <c r="F23" s="62" t="s">
        <v>238</v>
      </c>
      <c r="G23" s="62" t="s">
        <v>239</v>
      </c>
      <c r="H23" s="62"/>
      <c r="I23" s="53" t="s">
        <v>242</v>
      </c>
      <c r="J23" s="53" t="s">
        <v>242</v>
      </c>
      <c r="K23" s="90" t="s">
        <v>242</v>
      </c>
      <c r="L23" s="90" t="s">
        <v>242</v>
      </c>
      <c r="M23" s="90" t="s">
        <v>242</v>
      </c>
      <c r="N23" s="90" t="s">
        <v>242</v>
      </c>
      <c r="O23" s="82" t="s">
        <v>242</v>
      </c>
      <c r="P23" s="91"/>
      <c r="Q23" s="84" t="s">
        <v>242</v>
      </c>
      <c r="R23" s="82" t="s">
        <v>242</v>
      </c>
      <c r="S23" s="82" t="s">
        <v>242</v>
      </c>
      <c r="T23" s="82" t="s">
        <v>242</v>
      </c>
      <c r="U23" s="82" t="s">
        <v>242</v>
      </c>
      <c r="V23" s="82" t="s">
        <v>242</v>
      </c>
      <c r="W23" s="85" t="s">
        <v>242</v>
      </c>
      <c r="X23" s="86" t="s">
        <v>242</v>
      </c>
      <c r="Y23" s="87"/>
      <c r="Z23" s="87"/>
      <c r="AA23" s="87"/>
      <c r="AB23" s="87"/>
    </row>
    <row r="24" spans="1:28" ht="45" x14ac:dyDescent="0.25">
      <c r="A24" s="60"/>
      <c r="B24" s="88"/>
      <c r="C24" s="89"/>
      <c r="D24" s="62" t="s">
        <v>290</v>
      </c>
      <c r="E24" s="62" t="s">
        <v>244</v>
      </c>
      <c r="F24" s="62" t="s">
        <v>238</v>
      </c>
      <c r="G24" s="62" t="s">
        <v>239</v>
      </c>
      <c r="H24" s="62"/>
      <c r="I24" s="53" t="s">
        <v>242</v>
      </c>
      <c r="J24" s="53" t="s">
        <v>242</v>
      </c>
      <c r="K24" s="90" t="s">
        <v>242</v>
      </c>
      <c r="L24" s="90" t="s">
        <v>242</v>
      </c>
      <c r="M24" s="90" t="s">
        <v>242</v>
      </c>
      <c r="N24" s="90" t="s">
        <v>242</v>
      </c>
      <c r="O24" s="82" t="s">
        <v>242</v>
      </c>
      <c r="P24" s="91"/>
      <c r="Q24" s="84" t="s">
        <v>242</v>
      </c>
      <c r="R24" s="82" t="s">
        <v>242</v>
      </c>
      <c r="S24" s="82" t="s">
        <v>242</v>
      </c>
      <c r="T24" s="82" t="s">
        <v>242</v>
      </c>
      <c r="U24" s="82" t="s">
        <v>242</v>
      </c>
      <c r="V24" s="82" t="s">
        <v>242</v>
      </c>
      <c r="W24" s="85" t="s">
        <v>242</v>
      </c>
      <c r="X24" s="86" t="s">
        <v>242</v>
      </c>
      <c r="Y24" s="87"/>
      <c r="Z24" s="87"/>
      <c r="AA24" s="87"/>
      <c r="AB24" s="87"/>
    </row>
    <row r="25" spans="1:28" ht="60" x14ac:dyDescent="0.25">
      <c r="A25" s="60"/>
      <c r="B25" s="88"/>
      <c r="C25" s="89"/>
      <c r="D25" s="62" t="s">
        <v>291</v>
      </c>
      <c r="E25" s="62" t="s">
        <v>258</v>
      </c>
      <c r="F25" s="62" t="s">
        <v>238</v>
      </c>
      <c r="G25" s="62" t="s">
        <v>239</v>
      </c>
      <c r="H25" s="62"/>
      <c r="I25" s="63" t="s">
        <v>292</v>
      </c>
      <c r="J25" s="63" t="s">
        <v>293</v>
      </c>
      <c r="K25" s="82">
        <v>3</v>
      </c>
      <c r="L25" s="82">
        <v>2</v>
      </c>
      <c r="M25" s="82">
        <v>1</v>
      </c>
      <c r="N25" s="82">
        <v>1</v>
      </c>
      <c r="O25" s="82" t="s">
        <v>242</v>
      </c>
      <c r="P25" s="91"/>
      <c r="Q25" s="84">
        <f t="shared" si="3"/>
        <v>1.8</v>
      </c>
      <c r="R25" s="82">
        <v>3</v>
      </c>
      <c r="S25" s="82">
        <v>2</v>
      </c>
      <c r="T25" s="82">
        <v>1</v>
      </c>
      <c r="U25" s="82">
        <v>1</v>
      </c>
      <c r="V25" s="82">
        <v>2</v>
      </c>
      <c r="W25" s="85">
        <f t="shared" si="4"/>
        <v>1.8</v>
      </c>
      <c r="X25" s="86">
        <f t="shared" si="5"/>
        <v>3.24</v>
      </c>
      <c r="Y25" s="87"/>
      <c r="Z25" s="87"/>
      <c r="AA25" s="87"/>
      <c r="AB25" s="87"/>
    </row>
    <row r="26" spans="1:28" ht="30" x14ac:dyDescent="0.25">
      <c r="A26" s="60"/>
      <c r="B26" s="88"/>
      <c r="C26" s="89"/>
      <c r="D26" s="62" t="s">
        <v>294</v>
      </c>
      <c r="E26" s="62" t="s">
        <v>244</v>
      </c>
      <c r="F26" s="62" t="s">
        <v>238</v>
      </c>
      <c r="G26" s="62" t="s">
        <v>239</v>
      </c>
      <c r="H26" s="62"/>
      <c r="I26" s="53" t="s">
        <v>242</v>
      </c>
      <c r="J26" s="53" t="s">
        <v>242</v>
      </c>
      <c r="K26" s="90" t="s">
        <v>242</v>
      </c>
      <c r="L26" s="90" t="s">
        <v>242</v>
      </c>
      <c r="M26" s="90" t="s">
        <v>242</v>
      </c>
      <c r="N26" s="90" t="s">
        <v>242</v>
      </c>
      <c r="O26" s="82" t="s">
        <v>242</v>
      </c>
      <c r="P26" s="91"/>
      <c r="Q26" s="84" t="s">
        <v>242</v>
      </c>
      <c r="R26" s="82" t="s">
        <v>242</v>
      </c>
      <c r="S26" s="82" t="s">
        <v>242</v>
      </c>
      <c r="T26" s="82" t="s">
        <v>242</v>
      </c>
      <c r="U26" s="82" t="s">
        <v>242</v>
      </c>
      <c r="V26" s="82" t="s">
        <v>242</v>
      </c>
      <c r="W26" s="85" t="s">
        <v>242</v>
      </c>
      <c r="X26" s="86" t="s">
        <v>242</v>
      </c>
      <c r="Y26" s="87"/>
      <c r="Z26" s="87"/>
      <c r="AA26" s="87"/>
      <c r="AB26" s="87"/>
    </row>
    <row r="27" spans="1:28" ht="30" x14ac:dyDescent="0.25">
      <c r="A27" s="60"/>
      <c r="B27" s="88"/>
      <c r="C27" s="89"/>
      <c r="D27" s="62" t="s">
        <v>295</v>
      </c>
      <c r="E27" s="62" t="s">
        <v>244</v>
      </c>
      <c r="F27" s="62" t="s">
        <v>238</v>
      </c>
      <c r="G27" s="62" t="s">
        <v>239</v>
      </c>
      <c r="H27" s="62"/>
      <c r="I27" s="53" t="s">
        <v>242</v>
      </c>
      <c r="J27" s="53" t="s">
        <v>242</v>
      </c>
      <c r="K27" s="90" t="s">
        <v>242</v>
      </c>
      <c r="L27" s="90" t="s">
        <v>242</v>
      </c>
      <c r="M27" s="90" t="s">
        <v>242</v>
      </c>
      <c r="N27" s="90" t="s">
        <v>242</v>
      </c>
      <c r="O27" s="82" t="s">
        <v>242</v>
      </c>
      <c r="P27" s="91"/>
      <c r="Q27" s="84" t="s">
        <v>242</v>
      </c>
      <c r="R27" s="82" t="s">
        <v>242</v>
      </c>
      <c r="S27" s="82" t="s">
        <v>242</v>
      </c>
      <c r="T27" s="82" t="s">
        <v>242</v>
      </c>
      <c r="U27" s="82" t="s">
        <v>242</v>
      </c>
      <c r="V27" s="82" t="s">
        <v>242</v>
      </c>
      <c r="W27" s="85" t="s">
        <v>242</v>
      </c>
      <c r="X27" s="86" t="s">
        <v>242</v>
      </c>
      <c r="Y27" s="87"/>
      <c r="Z27" s="87"/>
      <c r="AA27" s="87"/>
      <c r="AB27" s="87"/>
    </row>
    <row r="28" spans="1:28" ht="90" x14ac:dyDescent="0.25">
      <c r="A28" s="60"/>
      <c r="B28" s="88"/>
      <c r="C28" s="89"/>
      <c r="D28" s="62" t="s">
        <v>296</v>
      </c>
      <c r="E28" s="62" t="s">
        <v>297</v>
      </c>
      <c r="F28" s="62" t="s">
        <v>238</v>
      </c>
      <c r="G28" s="62" t="s">
        <v>239</v>
      </c>
      <c r="H28" s="62"/>
      <c r="I28" s="63" t="s">
        <v>298</v>
      </c>
      <c r="J28" s="63" t="s">
        <v>293</v>
      </c>
      <c r="K28" s="82">
        <v>3</v>
      </c>
      <c r="L28" s="82">
        <v>2</v>
      </c>
      <c r="M28" s="82">
        <v>1</v>
      </c>
      <c r="N28" s="82">
        <v>1</v>
      </c>
      <c r="O28" s="82" t="s">
        <v>242</v>
      </c>
      <c r="P28" s="91"/>
      <c r="Q28" s="84">
        <f t="shared" si="3"/>
        <v>1.8</v>
      </c>
      <c r="R28" s="82">
        <v>3</v>
      </c>
      <c r="S28" s="82">
        <v>2</v>
      </c>
      <c r="T28" s="82">
        <v>1</v>
      </c>
      <c r="U28" s="82">
        <v>1</v>
      </c>
      <c r="V28" s="82">
        <v>2</v>
      </c>
      <c r="W28" s="85">
        <f t="shared" si="4"/>
        <v>1.8</v>
      </c>
      <c r="X28" s="86">
        <f t="shared" si="5"/>
        <v>3.24</v>
      </c>
      <c r="Y28" s="87"/>
      <c r="Z28" s="87"/>
      <c r="AA28" s="87"/>
      <c r="AB28" s="87"/>
    </row>
    <row r="29" spans="1:28" ht="45" x14ac:dyDescent="0.25">
      <c r="A29" s="60"/>
      <c r="B29" s="88"/>
      <c r="C29" s="89"/>
      <c r="D29" s="62" t="s">
        <v>299</v>
      </c>
      <c r="E29" s="62" t="s">
        <v>244</v>
      </c>
      <c r="F29" s="62" t="s">
        <v>238</v>
      </c>
      <c r="G29" s="62" t="s">
        <v>239</v>
      </c>
      <c r="H29" s="62"/>
      <c r="I29" s="94" t="s">
        <v>300</v>
      </c>
      <c r="J29" s="94" t="s">
        <v>112</v>
      </c>
      <c r="K29" s="95">
        <v>2</v>
      </c>
      <c r="L29" s="95">
        <v>2</v>
      </c>
      <c r="M29" s="95">
        <v>1</v>
      </c>
      <c r="N29" s="95">
        <v>2</v>
      </c>
      <c r="O29" s="96">
        <v>2</v>
      </c>
      <c r="P29" s="91"/>
      <c r="Q29" s="97">
        <f t="shared" si="3"/>
        <v>1.8333333333333333</v>
      </c>
      <c r="R29" s="95">
        <v>1</v>
      </c>
      <c r="S29" s="95">
        <v>2</v>
      </c>
      <c r="T29" s="95">
        <v>1</v>
      </c>
      <c r="U29" s="95">
        <v>1</v>
      </c>
      <c r="V29" s="95">
        <v>1</v>
      </c>
      <c r="W29" s="85">
        <f t="shared" si="4"/>
        <v>1.2</v>
      </c>
      <c r="X29" s="98">
        <f t="shared" si="5"/>
        <v>2.1999999999999997</v>
      </c>
      <c r="Y29" s="87"/>
      <c r="Z29" s="87"/>
      <c r="AA29" s="87"/>
      <c r="AB29" s="87"/>
    </row>
    <row r="30" spans="1:28" ht="45" x14ac:dyDescent="0.25">
      <c r="A30" s="60"/>
      <c r="B30" s="99"/>
      <c r="C30" s="93"/>
      <c r="D30" s="62" t="s">
        <v>301</v>
      </c>
      <c r="E30" s="62" t="s">
        <v>244</v>
      </c>
      <c r="F30" s="62" t="s">
        <v>238</v>
      </c>
      <c r="G30" s="62" t="s">
        <v>239</v>
      </c>
      <c r="H30" s="62"/>
      <c r="I30" s="53" t="s">
        <v>242</v>
      </c>
      <c r="J30" s="53" t="s">
        <v>242</v>
      </c>
      <c r="K30" s="90" t="s">
        <v>242</v>
      </c>
      <c r="L30" s="90" t="s">
        <v>242</v>
      </c>
      <c r="M30" s="90" t="s">
        <v>242</v>
      </c>
      <c r="N30" s="90" t="s">
        <v>242</v>
      </c>
      <c r="O30" s="82" t="s">
        <v>242</v>
      </c>
      <c r="P30" s="100"/>
      <c r="Q30" s="84" t="s">
        <v>242</v>
      </c>
      <c r="R30" s="82" t="s">
        <v>242</v>
      </c>
      <c r="S30" s="82" t="s">
        <v>242</v>
      </c>
      <c r="T30" s="82" t="s">
        <v>242</v>
      </c>
      <c r="U30" s="82" t="s">
        <v>242</v>
      </c>
      <c r="V30" s="82" t="s">
        <v>242</v>
      </c>
      <c r="W30" s="85" t="s">
        <v>242</v>
      </c>
      <c r="X30" s="86" t="s">
        <v>242</v>
      </c>
      <c r="Y30" s="87"/>
      <c r="Z30" s="87"/>
      <c r="AA30" s="87"/>
      <c r="AB30" s="87"/>
    </row>
    <row r="31" spans="1:28" ht="15.75" thickBot="1" x14ac:dyDescent="0.3">
      <c r="A31" s="101"/>
      <c r="B31" s="101"/>
      <c r="C31" s="102"/>
      <c r="D31" s="101"/>
      <c r="E31" s="103"/>
      <c r="F31" s="103"/>
      <c r="G31" s="103"/>
      <c r="H31" s="101"/>
    </row>
    <row r="32" spans="1:28" x14ac:dyDescent="0.25">
      <c r="A32" s="5" t="s">
        <v>113</v>
      </c>
      <c r="B32" s="6"/>
      <c r="C32" s="6"/>
      <c r="D32" s="6"/>
      <c r="E32" s="6"/>
      <c r="F32" s="6"/>
      <c r="G32" s="6"/>
      <c r="H32" s="6"/>
      <c r="I32" s="6"/>
      <c r="J32" s="6"/>
      <c r="K32" s="6"/>
      <c r="L32" s="6"/>
      <c r="M32" s="6"/>
      <c r="N32" s="6"/>
      <c r="O32" s="6"/>
      <c r="P32" s="7"/>
    </row>
    <row r="33" spans="1:16" x14ac:dyDescent="0.25">
      <c r="A33" s="2"/>
      <c r="B33" s="3"/>
      <c r="C33" s="3"/>
      <c r="D33" s="3"/>
      <c r="E33" s="3"/>
      <c r="F33" s="3"/>
      <c r="G33" s="3"/>
      <c r="H33" s="3"/>
      <c r="I33" s="3"/>
      <c r="J33" s="3"/>
      <c r="K33" s="3"/>
      <c r="L33" s="3"/>
      <c r="M33" s="3"/>
      <c r="N33" s="3"/>
      <c r="O33" s="3"/>
      <c r="P33" s="4"/>
    </row>
    <row r="34" spans="1:16" x14ac:dyDescent="0.25">
      <c r="A34" s="8" t="s">
        <v>114</v>
      </c>
      <c r="B34" s="9"/>
      <c r="C34" s="9"/>
      <c r="D34" s="9"/>
      <c r="E34" s="9"/>
      <c r="F34" s="9"/>
      <c r="G34" s="9"/>
      <c r="H34" s="9"/>
      <c r="I34" s="9"/>
      <c r="J34" s="9"/>
      <c r="K34" s="9"/>
      <c r="L34" s="9"/>
      <c r="M34" s="9"/>
      <c r="N34" s="9"/>
      <c r="O34" s="9"/>
      <c r="P34" s="10"/>
    </row>
    <row r="35" spans="1:16" x14ac:dyDescent="0.25">
      <c r="A35" s="2"/>
      <c r="B35" s="3"/>
      <c r="C35" s="3"/>
      <c r="D35" s="3"/>
      <c r="E35" s="3"/>
      <c r="F35" s="3"/>
      <c r="G35" s="3"/>
      <c r="H35" s="3"/>
      <c r="I35" s="3"/>
      <c r="J35" s="3"/>
      <c r="K35" s="3"/>
      <c r="L35" s="3"/>
      <c r="M35" s="3"/>
      <c r="N35" s="3"/>
      <c r="O35" s="3"/>
      <c r="P35" s="4"/>
    </row>
    <row r="36" spans="1:16" x14ac:dyDescent="0.25">
      <c r="A36" s="104" t="s">
        <v>115</v>
      </c>
      <c r="B36" s="9"/>
      <c r="C36" s="9"/>
      <c r="D36" s="9"/>
      <c r="E36" s="9"/>
      <c r="F36" s="9"/>
      <c r="G36" s="9"/>
      <c r="H36" s="9"/>
      <c r="I36" s="9"/>
      <c r="J36" s="9"/>
      <c r="K36" s="9"/>
      <c r="L36" s="9"/>
      <c r="M36" s="9"/>
      <c r="N36" s="9"/>
      <c r="O36" s="9"/>
      <c r="P36" s="10"/>
    </row>
    <row r="37" spans="1:16" x14ac:dyDescent="0.25">
      <c r="A37" s="2"/>
      <c r="B37" s="3"/>
      <c r="C37" s="3"/>
      <c r="D37" s="3"/>
      <c r="E37" s="3"/>
      <c r="F37" s="3"/>
      <c r="G37" s="3"/>
      <c r="H37" s="3"/>
      <c r="I37" s="3"/>
      <c r="J37" s="3"/>
      <c r="K37" s="3"/>
      <c r="L37" s="3"/>
      <c r="M37" s="3"/>
      <c r="N37" s="3"/>
      <c r="O37" s="3"/>
      <c r="P37" s="4"/>
    </row>
    <row r="38" spans="1:16" x14ac:dyDescent="0.25">
      <c r="A38" s="8" t="s">
        <v>116</v>
      </c>
      <c r="B38" s="9"/>
      <c r="C38" s="9"/>
      <c r="D38" s="9"/>
      <c r="E38" s="9"/>
      <c r="F38" s="9"/>
      <c r="G38" s="9"/>
      <c r="H38" s="9"/>
      <c r="I38" s="9"/>
      <c r="J38" s="9"/>
      <c r="K38" s="9"/>
      <c r="L38" s="9"/>
      <c r="M38" s="9"/>
      <c r="N38" s="9"/>
      <c r="O38" s="9"/>
      <c r="P38" s="10"/>
    </row>
    <row r="39" spans="1:16" x14ac:dyDescent="0.25">
      <c r="A39" s="2"/>
      <c r="B39" s="3"/>
      <c r="C39" s="3"/>
      <c r="D39" s="3"/>
      <c r="E39" s="3"/>
      <c r="F39" s="3"/>
      <c r="G39" s="3"/>
      <c r="H39" s="3"/>
      <c r="I39" s="3"/>
      <c r="J39" s="3"/>
      <c r="K39" s="3"/>
      <c r="L39" s="3"/>
      <c r="M39" s="3"/>
      <c r="N39" s="3"/>
      <c r="O39" s="3"/>
      <c r="P39" s="4"/>
    </row>
    <row r="40" spans="1:16" ht="15.75" thickBot="1" x14ac:dyDescent="0.3">
      <c r="A40" s="11" t="s">
        <v>117</v>
      </c>
      <c r="B40" s="12"/>
      <c r="C40" s="12"/>
      <c r="D40" s="12"/>
      <c r="E40" s="12"/>
      <c r="F40" s="12"/>
      <c r="G40" s="12"/>
      <c r="H40" s="12"/>
      <c r="I40" s="12"/>
      <c r="J40" s="12"/>
      <c r="K40" s="12"/>
      <c r="L40" s="12"/>
      <c r="M40" s="12"/>
      <c r="N40" s="12"/>
      <c r="O40" s="12"/>
      <c r="P40" s="13"/>
    </row>
    <row r="41" spans="1:16" x14ac:dyDescent="0.25">
      <c r="A41" s="101"/>
      <c r="B41" s="101"/>
      <c r="C41" s="102"/>
      <c r="D41" s="101"/>
      <c r="E41" s="103"/>
      <c r="F41" s="103"/>
      <c r="G41" s="103"/>
      <c r="H41" s="101"/>
    </row>
    <row r="42" spans="1:16" x14ac:dyDescent="0.25">
      <c r="A42" s="101"/>
      <c r="B42" s="101"/>
      <c r="C42" s="102"/>
      <c r="D42" s="101"/>
      <c r="E42" s="103"/>
      <c r="F42" s="103"/>
      <c r="G42" s="103"/>
      <c r="H42" s="101"/>
    </row>
    <row r="43" spans="1:16" x14ac:dyDescent="0.25">
      <c r="A43" s="101"/>
      <c r="B43" s="101"/>
      <c r="C43" s="102"/>
      <c r="D43" s="101"/>
      <c r="E43" s="103"/>
      <c r="F43" s="103"/>
      <c r="G43" s="103"/>
      <c r="H43" s="101"/>
    </row>
    <row r="44" spans="1:16" x14ac:dyDescent="0.25">
      <c r="A44" s="101"/>
      <c r="B44" s="101"/>
      <c r="C44" s="102"/>
      <c r="D44" s="101"/>
      <c r="E44" s="103"/>
      <c r="F44" s="103"/>
      <c r="G44" s="103"/>
      <c r="H44" s="101"/>
    </row>
    <row r="45" spans="1:16" x14ac:dyDescent="0.25">
      <c r="A45" s="101"/>
      <c r="B45" s="101"/>
      <c r="C45" s="102"/>
      <c r="D45" s="101"/>
      <c r="E45" s="103"/>
      <c r="F45" s="103"/>
      <c r="G45" s="103"/>
      <c r="H45" s="101"/>
    </row>
    <row r="46" spans="1:16" x14ac:dyDescent="0.25">
      <c r="A46" s="101"/>
      <c r="B46" s="101"/>
      <c r="C46" s="102"/>
      <c r="D46" s="101"/>
      <c r="E46" s="103"/>
      <c r="F46" s="103"/>
      <c r="G46" s="103"/>
      <c r="H46" s="101"/>
    </row>
    <row r="47" spans="1:16" x14ac:dyDescent="0.25">
      <c r="A47" s="101"/>
      <c r="B47" s="101"/>
      <c r="C47" s="102"/>
      <c r="D47" s="101"/>
      <c r="E47" s="103"/>
      <c r="F47" s="103"/>
      <c r="G47" s="103"/>
      <c r="H47" s="101"/>
    </row>
    <row r="48" spans="1:16" x14ac:dyDescent="0.25">
      <c r="A48" s="101"/>
      <c r="B48" s="101"/>
      <c r="C48" s="102"/>
      <c r="D48" s="101"/>
      <c r="E48" s="103"/>
      <c r="F48" s="103"/>
      <c r="G48" s="103"/>
      <c r="H48" s="101"/>
    </row>
    <row r="49" spans="1:8" x14ac:dyDescent="0.25">
      <c r="A49" s="101"/>
      <c r="B49" s="101"/>
      <c r="C49" s="102"/>
      <c r="D49" s="101"/>
      <c r="E49" s="103"/>
      <c r="F49" s="103"/>
      <c r="G49" s="103"/>
      <c r="H49" s="101"/>
    </row>
    <row r="50" spans="1:8" x14ac:dyDescent="0.25">
      <c r="A50" s="101"/>
      <c r="B50" s="101"/>
      <c r="C50" s="102"/>
      <c r="D50" s="101"/>
      <c r="E50" s="103"/>
      <c r="F50" s="103"/>
      <c r="G50" s="103"/>
      <c r="H50" s="101"/>
    </row>
    <row r="51" spans="1:8" x14ac:dyDescent="0.25">
      <c r="A51" s="101"/>
      <c r="B51" s="101"/>
      <c r="C51" s="102"/>
      <c r="D51" s="101"/>
      <c r="E51" s="103"/>
      <c r="F51" s="103"/>
      <c r="G51" s="103"/>
      <c r="H51" s="101"/>
    </row>
    <row r="52" spans="1:8" x14ac:dyDescent="0.25">
      <c r="A52" s="101"/>
      <c r="B52" s="101"/>
      <c r="C52" s="102"/>
      <c r="D52" s="101"/>
      <c r="E52" s="103"/>
      <c r="F52" s="103"/>
      <c r="G52" s="103"/>
      <c r="H52" s="101"/>
    </row>
    <row r="53" spans="1:8" x14ac:dyDescent="0.25">
      <c r="A53" s="101"/>
      <c r="B53" s="101"/>
      <c r="C53" s="102"/>
      <c r="D53" s="101"/>
      <c r="E53" s="103"/>
      <c r="F53" s="103"/>
      <c r="G53" s="103"/>
      <c r="H53" s="101"/>
    </row>
    <row r="54" spans="1:8" x14ac:dyDescent="0.25">
      <c r="A54" s="101"/>
      <c r="B54" s="101"/>
      <c r="C54" s="102"/>
      <c r="D54" s="101"/>
      <c r="E54" s="103"/>
      <c r="F54" s="103"/>
      <c r="G54" s="103"/>
      <c r="H54" s="101"/>
    </row>
    <row r="55" spans="1:8" x14ac:dyDescent="0.25">
      <c r="A55" s="101"/>
      <c r="B55" s="101"/>
      <c r="C55" s="102"/>
      <c r="D55" s="101"/>
      <c r="E55" s="103"/>
      <c r="F55" s="103"/>
      <c r="G55" s="103"/>
      <c r="H55" s="101"/>
    </row>
    <row r="56" spans="1:8" x14ac:dyDescent="0.25">
      <c r="A56" s="101"/>
      <c r="B56" s="101"/>
      <c r="C56" s="102"/>
      <c r="D56" s="101"/>
      <c r="E56" s="103"/>
      <c r="F56" s="103"/>
      <c r="G56" s="103"/>
      <c r="H56" s="101"/>
    </row>
    <row r="57" spans="1:8" x14ac:dyDescent="0.25">
      <c r="A57" s="101"/>
      <c r="B57" s="101"/>
      <c r="C57" s="102"/>
      <c r="D57" s="101"/>
      <c r="E57" s="103"/>
      <c r="F57" s="103"/>
      <c r="G57" s="103"/>
      <c r="H57" s="101"/>
    </row>
  </sheetData>
  <mergeCells count="16">
    <mergeCell ref="C21:C30"/>
    <mergeCell ref="A32:P32"/>
    <mergeCell ref="A34:P34"/>
    <mergeCell ref="A36:P36"/>
    <mergeCell ref="A38:P38"/>
    <mergeCell ref="A40:P40"/>
    <mergeCell ref="A1:H1"/>
    <mergeCell ref="I1:J1"/>
    <mergeCell ref="K1:Q1"/>
    <mergeCell ref="R1:W1"/>
    <mergeCell ref="Y1:AB1"/>
    <mergeCell ref="A3:A30"/>
    <mergeCell ref="B3:B30"/>
    <mergeCell ref="C3:C12"/>
    <mergeCell ref="P3:P30"/>
    <mergeCell ref="C13:C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topLeftCell="E2" zoomScale="70" zoomScaleNormal="70" workbookViewId="0">
      <selection activeCell="M2" sqref="M1:M1048576"/>
    </sheetView>
  </sheetViews>
  <sheetFormatPr defaultColWidth="8.7109375" defaultRowHeight="15" x14ac:dyDescent="0.25"/>
  <cols>
    <col min="1" max="2" width="30.5703125" style="439" hidden="1" customWidth="1"/>
    <col min="3" max="3" width="56.28515625" style="439" bestFit="1" customWidth="1"/>
    <col min="4" max="4" width="45.7109375" style="439" customWidth="1"/>
    <col min="5" max="5" width="34.28515625" style="439" customWidth="1"/>
    <col min="6" max="8" width="25.5703125" style="418" customWidth="1"/>
    <col min="9" max="12" width="17.42578125" style="418" customWidth="1"/>
    <col min="13" max="13" width="17.42578125" style="434" customWidth="1"/>
    <col min="14" max="24" width="17.42578125" style="418" customWidth="1"/>
    <col min="25" max="25" width="21.85546875" style="418" customWidth="1"/>
    <col min="26" max="28" width="13.7109375" style="418" customWidth="1"/>
    <col min="29" max="16384" width="8.7109375" style="418"/>
  </cols>
  <sheetData>
    <row r="1" spans="1:28" ht="21.75" thickBot="1" x14ac:dyDescent="0.4">
      <c r="A1" s="14" t="s">
        <v>0</v>
      </c>
      <c r="B1" s="14"/>
      <c r="C1" s="14"/>
      <c r="D1" s="14"/>
      <c r="E1" s="14"/>
      <c r="F1" s="14"/>
      <c r="G1" s="14"/>
      <c r="H1" s="14"/>
      <c r="I1" s="15" t="s">
        <v>1</v>
      </c>
      <c r="J1" s="15"/>
      <c r="K1" s="330" t="s">
        <v>2</v>
      </c>
      <c r="L1" s="331"/>
      <c r="M1" s="331"/>
      <c r="N1" s="331"/>
      <c r="O1" s="331"/>
      <c r="P1" s="331"/>
      <c r="Q1" s="332"/>
      <c r="R1" s="17" t="s">
        <v>3</v>
      </c>
      <c r="S1" s="17"/>
      <c r="T1" s="17"/>
      <c r="U1" s="17"/>
      <c r="V1" s="17"/>
      <c r="W1" s="17"/>
      <c r="X1" s="18"/>
      <c r="Y1" s="19" t="s">
        <v>4</v>
      </c>
      <c r="Z1" s="19"/>
      <c r="AA1" s="19"/>
      <c r="AB1" s="19"/>
    </row>
    <row r="2" spans="1:28" s="419" customFormat="1" ht="94.5" x14ac:dyDescent="0.25">
      <c r="A2" s="21" t="s">
        <v>5</v>
      </c>
      <c r="B2" s="21" t="s">
        <v>6</v>
      </c>
      <c r="C2" s="22" t="s">
        <v>7</v>
      </c>
      <c r="D2" s="22" t="s">
        <v>8</v>
      </c>
      <c r="E2" s="21" t="s">
        <v>9</v>
      </c>
      <c r="F2" s="23" t="s">
        <v>10</v>
      </c>
      <c r="G2" s="23" t="s">
        <v>11</v>
      </c>
      <c r="H2" s="21" t="s">
        <v>12</v>
      </c>
      <c r="I2" s="21" t="s">
        <v>13</v>
      </c>
      <c r="J2" s="21" t="s">
        <v>14</v>
      </c>
      <c r="K2" s="21" t="s">
        <v>15</v>
      </c>
      <c r="L2" s="21" t="s">
        <v>16</v>
      </c>
      <c r="M2" s="23" t="s">
        <v>17</v>
      </c>
      <c r="N2" s="21" t="s">
        <v>18</v>
      </c>
      <c r="O2" s="21" t="s">
        <v>19</v>
      </c>
      <c r="P2" s="21" t="s">
        <v>20</v>
      </c>
      <c r="Q2" s="24" t="s">
        <v>21</v>
      </c>
      <c r="R2" s="21" t="s">
        <v>22</v>
      </c>
      <c r="S2" s="21" t="s">
        <v>23</v>
      </c>
      <c r="T2" s="21" t="s">
        <v>24</v>
      </c>
      <c r="U2" s="21" t="s">
        <v>25</v>
      </c>
      <c r="V2" s="21" t="s">
        <v>26</v>
      </c>
      <c r="W2" s="25" t="s">
        <v>27</v>
      </c>
      <c r="X2" s="26" t="s">
        <v>28</v>
      </c>
      <c r="Y2" s="21" t="s">
        <v>29</v>
      </c>
      <c r="Z2" s="21" t="s">
        <v>30</v>
      </c>
      <c r="AA2" s="21" t="s">
        <v>31</v>
      </c>
      <c r="AB2" s="21" t="s">
        <v>32</v>
      </c>
    </row>
    <row r="3" spans="1:28" s="426" customFormat="1" ht="60" x14ac:dyDescent="0.25">
      <c r="A3" s="288" t="s">
        <v>943</v>
      </c>
      <c r="B3" s="420" t="s">
        <v>944</v>
      </c>
      <c r="C3" s="288" t="s">
        <v>945</v>
      </c>
      <c r="D3" s="421" t="s">
        <v>946</v>
      </c>
      <c r="E3" s="421" t="s">
        <v>947</v>
      </c>
      <c r="F3" s="421" t="s">
        <v>38</v>
      </c>
      <c r="G3" s="421"/>
      <c r="H3" s="422"/>
      <c r="I3" s="423" t="s">
        <v>948</v>
      </c>
      <c r="J3" s="423" t="s">
        <v>949</v>
      </c>
      <c r="K3" s="268">
        <v>2</v>
      </c>
      <c r="L3" s="268">
        <v>4</v>
      </c>
      <c r="M3" s="440">
        <v>1</v>
      </c>
      <c r="N3" s="268">
        <v>3</v>
      </c>
      <c r="O3" s="268" t="s">
        <v>41</v>
      </c>
      <c r="P3" s="424" t="s">
        <v>41</v>
      </c>
      <c r="Q3" s="268">
        <f>AVERAGE(K3:O3,$P$3)</f>
        <v>2.5</v>
      </c>
      <c r="R3" s="268">
        <v>1</v>
      </c>
      <c r="S3" s="268">
        <v>1</v>
      </c>
      <c r="T3" s="268">
        <v>1</v>
      </c>
      <c r="U3" s="268">
        <v>1</v>
      </c>
      <c r="V3" s="268">
        <v>1</v>
      </c>
      <c r="W3" s="271">
        <f>AVERAGE(R3:V3)</f>
        <v>1</v>
      </c>
      <c r="X3" s="274">
        <f>(Q3*W3)</f>
        <v>2.5</v>
      </c>
      <c r="Y3" s="425"/>
      <c r="Z3" s="425"/>
      <c r="AA3" s="425"/>
      <c r="AB3" s="425"/>
    </row>
    <row r="4" spans="1:28" s="426" customFormat="1" ht="90" x14ac:dyDescent="0.25">
      <c r="A4" s="288"/>
      <c r="B4" s="420"/>
      <c r="C4" s="288"/>
      <c r="D4" s="421" t="s">
        <v>950</v>
      </c>
      <c r="E4" s="63" t="s">
        <v>951</v>
      </c>
      <c r="F4" s="422" t="s">
        <v>49</v>
      </c>
      <c r="G4" s="422" t="s">
        <v>50</v>
      </c>
      <c r="H4" s="63" t="s">
        <v>952</v>
      </c>
      <c r="I4" s="423" t="s">
        <v>953</v>
      </c>
      <c r="J4" s="423" t="s">
        <v>954</v>
      </c>
      <c r="K4" s="268">
        <v>1</v>
      </c>
      <c r="L4" s="268">
        <v>2</v>
      </c>
      <c r="M4" s="440">
        <v>1</v>
      </c>
      <c r="N4" s="268">
        <v>1</v>
      </c>
      <c r="O4" s="268" t="s">
        <v>41</v>
      </c>
      <c r="P4" s="427"/>
      <c r="Q4" s="268">
        <f t="shared" ref="Q4:Q26" si="0">AVERAGE(K4:O4,$P$3)</f>
        <v>1.25</v>
      </c>
      <c r="R4" s="268">
        <v>1</v>
      </c>
      <c r="S4" s="268">
        <v>1</v>
      </c>
      <c r="T4" s="268">
        <v>1</v>
      </c>
      <c r="U4" s="268">
        <v>1</v>
      </c>
      <c r="V4" s="268">
        <v>1</v>
      </c>
      <c r="W4" s="271">
        <f t="shared" ref="W4:W26" si="1">AVERAGE(R4:V4)</f>
        <v>1</v>
      </c>
      <c r="X4" s="274">
        <f t="shared" ref="X4:X26" si="2">(Q4*W4)</f>
        <v>1.25</v>
      </c>
      <c r="Y4" s="425"/>
      <c r="Z4" s="425"/>
      <c r="AA4" s="425"/>
      <c r="AB4" s="425"/>
    </row>
    <row r="5" spans="1:28" s="426" customFormat="1" ht="105" x14ac:dyDescent="0.25">
      <c r="A5" s="288"/>
      <c r="B5" s="420"/>
      <c r="C5" s="288"/>
      <c r="D5" s="421" t="s">
        <v>955</v>
      </c>
      <c r="E5" s="421" t="s">
        <v>947</v>
      </c>
      <c r="F5" s="421" t="s">
        <v>49</v>
      </c>
      <c r="G5" s="421" t="s">
        <v>50</v>
      </c>
      <c r="H5" s="422"/>
      <c r="I5" s="423" t="s">
        <v>956</v>
      </c>
      <c r="J5" s="423" t="s">
        <v>954</v>
      </c>
      <c r="K5" s="268">
        <v>2</v>
      </c>
      <c r="L5" s="268">
        <v>4</v>
      </c>
      <c r="M5" s="440">
        <v>1</v>
      </c>
      <c r="N5" s="268">
        <v>2</v>
      </c>
      <c r="O5" s="268" t="s">
        <v>41</v>
      </c>
      <c r="P5" s="427"/>
      <c r="Q5" s="268">
        <f t="shared" si="0"/>
        <v>2.25</v>
      </c>
      <c r="R5" s="268">
        <v>2</v>
      </c>
      <c r="S5" s="268">
        <v>1</v>
      </c>
      <c r="T5" s="268">
        <v>1</v>
      </c>
      <c r="U5" s="268">
        <v>1</v>
      </c>
      <c r="V5" s="268">
        <v>1</v>
      </c>
      <c r="W5" s="271">
        <f t="shared" si="1"/>
        <v>1.2</v>
      </c>
      <c r="X5" s="274">
        <f t="shared" si="2"/>
        <v>2.6999999999999997</v>
      </c>
      <c r="Y5" s="425"/>
      <c r="Z5" s="425"/>
      <c r="AA5" s="425"/>
      <c r="AB5" s="425"/>
    </row>
    <row r="6" spans="1:28" s="426" customFormat="1" ht="30" x14ac:dyDescent="0.25">
      <c r="A6" s="288"/>
      <c r="B6" s="420"/>
      <c r="C6" s="288"/>
      <c r="D6" s="421" t="s">
        <v>957</v>
      </c>
      <c r="E6" s="63" t="s">
        <v>951</v>
      </c>
      <c r="F6" s="422" t="s">
        <v>49</v>
      </c>
      <c r="G6" s="422" t="s">
        <v>50</v>
      </c>
      <c r="H6" s="422"/>
      <c r="I6" s="423" t="s">
        <v>41</v>
      </c>
      <c r="J6" s="423" t="s">
        <v>41</v>
      </c>
      <c r="K6" s="423" t="s">
        <v>41</v>
      </c>
      <c r="L6" s="423" t="s">
        <v>41</v>
      </c>
      <c r="M6" s="440" t="s">
        <v>41</v>
      </c>
      <c r="N6" s="268" t="s">
        <v>41</v>
      </c>
      <c r="O6" s="268" t="s">
        <v>41</v>
      </c>
      <c r="P6" s="427"/>
      <c r="Q6" s="268" t="e">
        <f t="shared" si="0"/>
        <v>#DIV/0!</v>
      </c>
      <c r="R6" s="268" t="s">
        <v>41</v>
      </c>
      <c r="S6" s="268" t="s">
        <v>41</v>
      </c>
      <c r="T6" s="268" t="s">
        <v>41</v>
      </c>
      <c r="U6" s="268" t="s">
        <v>41</v>
      </c>
      <c r="V6" s="268" t="s">
        <v>41</v>
      </c>
      <c r="W6" s="271" t="e">
        <f t="shared" si="1"/>
        <v>#DIV/0!</v>
      </c>
      <c r="X6" s="274" t="e">
        <f t="shared" si="2"/>
        <v>#DIV/0!</v>
      </c>
      <c r="Y6" s="425"/>
      <c r="Z6" s="425"/>
      <c r="AA6" s="425"/>
      <c r="AB6" s="425"/>
    </row>
    <row r="7" spans="1:28" s="426" customFormat="1" ht="90" x14ac:dyDescent="0.25">
      <c r="A7" s="288"/>
      <c r="B7" s="420"/>
      <c r="C7" s="288"/>
      <c r="D7" s="421" t="s">
        <v>958</v>
      </c>
      <c r="E7" s="63" t="s">
        <v>959</v>
      </c>
      <c r="F7" s="422" t="s">
        <v>38</v>
      </c>
      <c r="G7" s="422"/>
      <c r="H7" s="422"/>
      <c r="I7" s="298" t="s">
        <v>960</v>
      </c>
      <c r="J7" s="298" t="s">
        <v>961</v>
      </c>
      <c r="K7" s="268">
        <v>1</v>
      </c>
      <c r="L7" s="268">
        <v>2</v>
      </c>
      <c r="M7" s="440">
        <v>1</v>
      </c>
      <c r="N7" s="268">
        <v>2</v>
      </c>
      <c r="O7" s="268" t="s">
        <v>41</v>
      </c>
      <c r="P7" s="427"/>
      <c r="Q7" s="268">
        <f t="shared" si="0"/>
        <v>1.5</v>
      </c>
      <c r="R7" s="268">
        <v>2</v>
      </c>
      <c r="S7" s="268">
        <v>1</v>
      </c>
      <c r="T7" s="268">
        <v>1</v>
      </c>
      <c r="U7" s="268">
        <v>1</v>
      </c>
      <c r="V7" s="268">
        <v>1</v>
      </c>
      <c r="W7" s="271">
        <f t="shared" si="1"/>
        <v>1.2</v>
      </c>
      <c r="X7" s="274">
        <f t="shared" si="2"/>
        <v>1.7999999999999998</v>
      </c>
      <c r="Y7" s="425"/>
      <c r="Z7" s="425"/>
      <c r="AA7" s="425"/>
      <c r="AB7" s="425"/>
    </row>
    <row r="8" spans="1:28" s="426" customFormat="1" ht="45" x14ac:dyDescent="0.25">
      <c r="A8" s="288"/>
      <c r="B8" s="420"/>
      <c r="C8" s="288"/>
      <c r="D8" s="421" t="s">
        <v>962</v>
      </c>
      <c r="E8" s="63" t="s">
        <v>122</v>
      </c>
      <c r="F8" s="422" t="s">
        <v>49</v>
      </c>
      <c r="G8" s="422" t="s">
        <v>50</v>
      </c>
      <c r="H8" s="422"/>
      <c r="I8" s="268" t="s">
        <v>89</v>
      </c>
      <c r="J8" s="268" t="s">
        <v>41</v>
      </c>
      <c r="K8" s="268" t="s">
        <v>41</v>
      </c>
      <c r="L8" s="268" t="s">
        <v>41</v>
      </c>
      <c r="M8" s="296" t="s">
        <v>41</v>
      </c>
      <c r="N8" s="268" t="s">
        <v>41</v>
      </c>
      <c r="O8" s="268" t="s">
        <v>41</v>
      </c>
      <c r="P8" s="427"/>
      <c r="Q8" s="268" t="e">
        <f t="shared" si="0"/>
        <v>#DIV/0!</v>
      </c>
      <c r="R8" s="268" t="s">
        <v>41</v>
      </c>
      <c r="S8" s="268" t="s">
        <v>41</v>
      </c>
      <c r="T8" s="268" t="s">
        <v>41</v>
      </c>
      <c r="U8" s="268" t="s">
        <v>41</v>
      </c>
      <c r="V8" s="268" t="s">
        <v>41</v>
      </c>
      <c r="W8" s="271" t="e">
        <f t="shared" si="1"/>
        <v>#DIV/0!</v>
      </c>
      <c r="X8" s="274" t="e">
        <f t="shared" si="2"/>
        <v>#DIV/0!</v>
      </c>
      <c r="Y8" s="425"/>
      <c r="Z8" s="425"/>
      <c r="AA8" s="425"/>
      <c r="AB8" s="425"/>
    </row>
    <row r="9" spans="1:28" s="426" customFormat="1" ht="75" x14ac:dyDescent="0.25">
      <c r="A9" s="288"/>
      <c r="B9" s="420"/>
      <c r="C9" s="288"/>
      <c r="D9" s="421" t="s">
        <v>963</v>
      </c>
      <c r="E9" s="63" t="s">
        <v>137</v>
      </c>
      <c r="F9" s="422" t="s">
        <v>38</v>
      </c>
      <c r="G9" s="422"/>
      <c r="H9" s="422"/>
      <c r="I9" s="423" t="s">
        <v>964</v>
      </c>
      <c r="J9" s="298" t="s">
        <v>965</v>
      </c>
      <c r="K9" s="268">
        <v>1</v>
      </c>
      <c r="L9" s="268">
        <v>1</v>
      </c>
      <c r="M9" s="296">
        <v>1</v>
      </c>
      <c r="N9" s="268">
        <v>1</v>
      </c>
      <c r="O9" s="268" t="s">
        <v>41</v>
      </c>
      <c r="P9" s="427"/>
      <c r="Q9" s="268">
        <f t="shared" si="0"/>
        <v>1</v>
      </c>
      <c r="R9" s="268">
        <v>2</v>
      </c>
      <c r="S9" s="268">
        <v>1</v>
      </c>
      <c r="T9" s="268">
        <v>1</v>
      </c>
      <c r="U9" s="268">
        <v>1</v>
      </c>
      <c r="V9" s="268">
        <v>1</v>
      </c>
      <c r="W9" s="271">
        <f t="shared" si="1"/>
        <v>1.2</v>
      </c>
      <c r="X9" s="274">
        <f t="shared" si="2"/>
        <v>1.2</v>
      </c>
      <c r="Y9" s="425"/>
      <c r="Z9" s="425"/>
      <c r="AA9" s="425"/>
      <c r="AB9" s="425"/>
    </row>
    <row r="10" spans="1:28" ht="75" x14ac:dyDescent="0.25">
      <c r="A10" s="288"/>
      <c r="B10" s="420"/>
      <c r="C10" s="276" t="s">
        <v>966</v>
      </c>
      <c r="D10" s="421" t="s">
        <v>967</v>
      </c>
      <c r="E10" s="63" t="s">
        <v>947</v>
      </c>
      <c r="F10" s="422" t="s">
        <v>49</v>
      </c>
      <c r="G10" s="422" t="s">
        <v>50</v>
      </c>
      <c r="H10" s="422"/>
      <c r="I10" s="428" t="s">
        <v>968</v>
      </c>
      <c r="J10" s="423" t="s">
        <v>969</v>
      </c>
      <c r="K10" s="268">
        <v>2</v>
      </c>
      <c r="L10" s="268">
        <v>4</v>
      </c>
      <c r="M10" s="440">
        <v>1</v>
      </c>
      <c r="N10" s="268">
        <v>3</v>
      </c>
      <c r="O10" s="268" t="s">
        <v>41</v>
      </c>
      <c r="P10" s="427"/>
      <c r="Q10" s="268">
        <f t="shared" si="0"/>
        <v>2.5</v>
      </c>
      <c r="R10" s="268">
        <v>1</v>
      </c>
      <c r="S10" s="268">
        <v>1</v>
      </c>
      <c r="T10" s="268">
        <v>1</v>
      </c>
      <c r="U10" s="268">
        <v>1</v>
      </c>
      <c r="V10" s="268">
        <v>1</v>
      </c>
      <c r="W10" s="271">
        <f t="shared" si="1"/>
        <v>1</v>
      </c>
      <c r="X10" s="274">
        <f t="shared" si="2"/>
        <v>2.5</v>
      </c>
      <c r="Y10" s="429"/>
      <c r="Z10" s="429"/>
      <c r="AA10" s="429"/>
      <c r="AB10" s="429"/>
    </row>
    <row r="11" spans="1:28" ht="75" x14ac:dyDescent="0.25">
      <c r="A11" s="288"/>
      <c r="B11" s="420"/>
      <c r="C11" s="265"/>
      <c r="D11" s="421" t="s">
        <v>970</v>
      </c>
      <c r="E11" s="63" t="s">
        <v>947</v>
      </c>
      <c r="F11" s="422" t="s">
        <v>49</v>
      </c>
      <c r="G11" s="422" t="s">
        <v>50</v>
      </c>
      <c r="H11" s="422"/>
      <c r="I11" s="423" t="s">
        <v>948</v>
      </c>
      <c r="J11" s="423" t="s">
        <v>969</v>
      </c>
      <c r="K11" s="268">
        <v>2</v>
      </c>
      <c r="L11" s="268">
        <v>4</v>
      </c>
      <c r="M11" s="440">
        <v>1</v>
      </c>
      <c r="N11" s="268">
        <v>3</v>
      </c>
      <c r="O11" s="268" t="s">
        <v>41</v>
      </c>
      <c r="P11" s="427"/>
      <c r="Q11" s="268">
        <f t="shared" si="0"/>
        <v>2.5</v>
      </c>
      <c r="R11" s="268">
        <v>1</v>
      </c>
      <c r="S11" s="268">
        <v>2</v>
      </c>
      <c r="T11" s="268">
        <v>1</v>
      </c>
      <c r="U11" s="268">
        <v>1</v>
      </c>
      <c r="V11" s="268">
        <v>1</v>
      </c>
      <c r="W11" s="271">
        <f t="shared" si="1"/>
        <v>1.2</v>
      </c>
      <c r="X11" s="274">
        <f t="shared" si="2"/>
        <v>3</v>
      </c>
      <c r="Y11" s="429"/>
      <c r="Z11" s="429"/>
      <c r="AA11" s="429"/>
      <c r="AB11" s="429"/>
    </row>
    <row r="12" spans="1:28" ht="165" x14ac:dyDescent="0.25">
      <c r="A12" s="288"/>
      <c r="B12" s="420"/>
      <c r="C12" s="265"/>
      <c r="D12" s="421" t="s">
        <v>971</v>
      </c>
      <c r="E12" s="63" t="s">
        <v>947</v>
      </c>
      <c r="F12" s="422" t="s">
        <v>49</v>
      </c>
      <c r="G12" s="422" t="s">
        <v>50</v>
      </c>
      <c r="H12" s="422"/>
      <c r="I12" s="423" t="s">
        <v>972</v>
      </c>
      <c r="J12" s="423" t="s">
        <v>973</v>
      </c>
      <c r="K12" s="268">
        <v>2</v>
      </c>
      <c r="L12" s="268">
        <v>4</v>
      </c>
      <c r="M12" s="440">
        <v>1</v>
      </c>
      <c r="N12" s="268">
        <v>3</v>
      </c>
      <c r="O12" s="268" t="s">
        <v>41</v>
      </c>
      <c r="P12" s="427"/>
      <c r="Q12" s="268">
        <f t="shared" si="0"/>
        <v>2.5</v>
      </c>
      <c r="R12" s="268">
        <v>2</v>
      </c>
      <c r="S12" s="268">
        <v>1</v>
      </c>
      <c r="T12" s="268">
        <v>1</v>
      </c>
      <c r="U12" s="268">
        <v>1</v>
      </c>
      <c r="V12" s="268">
        <v>1</v>
      </c>
      <c r="W12" s="271">
        <f t="shared" si="1"/>
        <v>1.2</v>
      </c>
      <c r="X12" s="274">
        <f t="shared" si="2"/>
        <v>3</v>
      </c>
      <c r="Y12" s="429"/>
      <c r="Z12" s="429"/>
      <c r="AA12" s="429"/>
      <c r="AB12" s="429"/>
    </row>
    <row r="13" spans="1:28" ht="45" x14ac:dyDescent="0.25">
      <c r="A13" s="288"/>
      <c r="B13" s="420"/>
      <c r="C13" s="265"/>
      <c r="D13" s="421" t="s">
        <v>974</v>
      </c>
      <c r="E13" s="63" t="s">
        <v>975</v>
      </c>
      <c r="F13" s="422" t="s">
        <v>49</v>
      </c>
      <c r="G13" s="422" t="s">
        <v>50</v>
      </c>
      <c r="H13" s="430"/>
      <c r="I13" s="268" t="s">
        <v>41</v>
      </c>
      <c r="J13" s="268" t="s">
        <v>41</v>
      </c>
      <c r="K13" s="268" t="s">
        <v>41</v>
      </c>
      <c r="L13" s="268" t="s">
        <v>41</v>
      </c>
      <c r="M13" s="296" t="s">
        <v>41</v>
      </c>
      <c r="N13" s="268" t="s">
        <v>41</v>
      </c>
      <c r="O13" s="268" t="s">
        <v>41</v>
      </c>
      <c r="P13" s="427"/>
      <c r="Q13" s="268" t="e">
        <f t="shared" si="0"/>
        <v>#DIV/0!</v>
      </c>
      <c r="R13" s="268" t="s">
        <v>41</v>
      </c>
      <c r="S13" s="268" t="s">
        <v>41</v>
      </c>
      <c r="T13" s="268" t="s">
        <v>41</v>
      </c>
      <c r="U13" s="268" t="s">
        <v>41</v>
      </c>
      <c r="V13" s="268" t="s">
        <v>41</v>
      </c>
      <c r="W13" s="271" t="e">
        <f t="shared" si="1"/>
        <v>#DIV/0!</v>
      </c>
      <c r="X13" s="274" t="e">
        <f t="shared" si="2"/>
        <v>#DIV/0!</v>
      </c>
      <c r="Y13" s="429"/>
      <c r="Z13" s="429"/>
      <c r="AA13" s="429"/>
      <c r="AB13" s="429"/>
    </row>
    <row r="14" spans="1:28" s="434" customFormat="1" ht="105" x14ac:dyDescent="0.25">
      <c r="A14" s="288"/>
      <c r="B14" s="420"/>
      <c r="C14" s="265"/>
      <c r="D14" s="267" t="s">
        <v>976</v>
      </c>
      <c r="E14" s="267" t="s">
        <v>947</v>
      </c>
      <c r="F14" s="281" t="s">
        <v>49</v>
      </c>
      <c r="G14" s="281" t="s">
        <v>50</v>
      </c>
      <c r="H14" s="281"/>
      <c r="I14" s="298" t="s">
        <v>977</v>
      </c>
      <c r="J14" s="298" t="s">
        <v>978</v>
      </c>
      <c r="K14" s="296">
        <v>3</v>
      </c>
      <c r="L14" s="296">
        <v>3</v>
      </c>
      <c r="M14" s="440">
        <v>1</v>
      </c>
      <c r="N14" s="296">
        <v>3</v>
      </c>
      <c r="O14" s="296" t="s">
        <v>41</v>
      </c>
      <c r="P14" s="431"/>
      <c r="Q14" s="296">
        <f t="shared" si="0"/>
        <v>2.5</v>
      </c>
      <c r="R14" s="296">
        <v>2</v>
      </c>
      <c r="S14" s="296">
        <v>2</v>
      </c>
      <c r="T14" s="296">
        <v>2</v>
      </c>
      <c r="U14" s="296">
        <v>2</v>
      </c>
      <c r="V14" s="296">
        <v>2</v>
      </c>
      <c r="W14" s="116">
        <f t="shared" si="1"/>
        <v>2</v>
      </c>
      <c r="X14" s="121">
        <f t="shared" si="2"/>
        <v>5</v>
      </c>
      <c r="Y14" s="432" t="s">
        <v>979</v>
      </c>
      <c r="Z14" s="433">
        <v>44562</v>
      </c>
      <c r="AA14" s="432" t="s">
        <v>980</v>
      </c>
      <c r="AB14" s="432" t="s">
        <v>981</v>
      </c>
    </row>
    <row r="15" spans="1:28" ht="75" x14ac:dyDescent="0.25">
      <c r="A15" s="288"/>
      <c r="B15" s="420"/>
      <c r="C15" s="265"/>
      <c r="D15" s="421" t="s">
        <v>982</v>
      </c>
      <c r="E15" s="63" t="s">
        <v>975</v>
      </c>
      <c r="F15" s="422" t="s">
        <v>49</v>
      </c>
      <c r="G15" s="422" t="s">
        <v>50</v>
      </c>
      <c r="H15" s="422"/>
      <c r="I15" s="423" t="s">
        <v>983</v>
      </c>
      <c r="J15" s="423" t="s">
        <v>984</v>
      </c>
      <c r="K15" s="268">
        <v>3</v>
      </c>
      <c r="L15" s="268">
        <v>3</v>
      </c>
      <c r="M15" s="440">
        <v>1</v>
      </c>
      <c r="N15" s="268">
        <v>3</v>
      </c>
      <c r="O15" s="268" t="s">
        <v>41</v>
      </c>
      <c r="P15" s="427"/>
      <c r="Q15" s="268">
        <f t="shared" si="0"/>
        <v>2.5</v>
      </c>
      <c r="R15" s="268">
        <v>1</v>
      </c>
      <c r="S15" s="268">
        <v>1</v>
      </c>
      <c r="T15" s="268">
        <v>1</v>
      </c>
      <c r="U15" s="268">
        <v>1</v>
      </c>
      <c r="V15" s="268">
        <v>1</v>
      </c>
      <c r="W15" s="271">
        <f t="shared" si="1"/>
        <v>1</v>
      </c>
      <c r="X15" s="274">
        <f t="shared" si="2"/>
        <v>2.5</v>
      </c>
      <c r="Y15" s="429"/>
      <c r="Z15" s="429"/>
      <c r="AA15" s="429"/>
      <c r="AB15" s="429"/>
    </row>
    <row r="16" spans="1:28" ht="30" x14ac:dyDescent="0.25">
      <c r="A16" s="288"/>
      <c r="B16" s="420"/>
      <c r="C16" s="265"/>
      <c r="D16" s="421" t="s">
        <v>985</v>
      </c>
      <c r="E16" s="63" t="s">
        <v>951</v>
      </c>
      <c r="F16" s="422" t="s">
        <v>49</v>
      </c>
      <c r="G16" s="422" t="s">
        <v>50</v>
      </c>
      <c r="H16" s="422"/>
      <c r="I16" s="268" t="s">
        <v>41</v>
      </c>
      <c r="J16" s="268" t="s">
        <v>41</v>
      </c>
      <c r="K16" s="268" t="s">
        <v>41</v>
      </c>
      <c r="L16" s="268" t="s">
        <v>41</v>
      </c>
      <c r="M16" s="296" t="s">
        <v>41</v>
      </c>
      <c r="N16" s="268" t="s">
        <v>41</v>
      </c>
      <c r="O16" s="268" t="s">
        <v>41</v>
      </c>
      <c r="P16" s="427"/>
      <c r="Q16" s="268" t="e">
        <f t="shared" si="0"/>
        <v>#DIV/0!</v>
      </c>
      <c r="R16" s="268" t="s">
        <v>41</v>
      </c>
      <c r="S16" s="268" t="s">
        <v>41</v>
      </c>
      <c r="T16" s="268" t="s">
        <v>41</v>
      </c>
      <c r="U16" s="268" t="s">
        <v>41</v>
      </c>
      <c r="V16" s="268" t="s">
        <v>41</v>
      </c>
      <c r="W16" s="271" t="e">
        <f t="shared" si="1"/>
        <v>#DIV/0!</v>
      </c>
      <c r="X16" s="274" t="e">
        <f t="shared" si="2"/>
        <v>#DIV/0!</v>
      </c>
      <c r="Y16" s="429"/>
      <c r="Z16" s="429"/>
      <c r="AA16" s="429"/>
      <c r="AB16" s="429"/>
    </row>
    <row r="17" spans="1:28" ht="135" x14ac:dyDescent="0.25">
      <c r="A17" s="288"/>
      <c r="B17" s="420"/>
      <c r="C17" s="265"/>
      <c r="D17" s="421" t="s">
        <v>986</v>
      </c>
      <c r="E17" s="63" t="s">
        <v>987</v>
      </c>
      <c r="F17" s="422" t="s">
        <v>49</v>
      </c>
      <c r="G17" s="422" t="s">
        <v>50</v>
      </c>
      <c r="H17" s="422"/>
      <c r="I17" s="423" t="s">
        <v>988</v>
      </c>
      <c r="J17" s="423" t="s">
        <v>989</v>
      </c>
      <c r="K17" s="268">
        <v>2</v>
      </c>
      <c r="L17" s="268">
        <v>4</v>
      </c>
      <c r="M17" s="440">
        <v>1</v>
      </c>
      <c r="N17" s="268">
        <v>3</v>
      </c>
      <c r="O17" s="268" t="s">
        <v>41</v>
      </c>
      <c r="P17" s="427"/>
      <c r="Q17" s="268">
        <f t="shared" si="0"/>
        <v>2.5</v>
      </c>
      <c r="R17" s="268">
        <v>3</v>
      </c>
      <c r="S17" s="268">
        <v>3</v>
      </c>
      <c r="T17" s="268">
        <v>3</v>
      </c>
      <c r="U17" s="268">
        <v>1</v>
      </c>
      <c r="V17" s="268">
        <v>1</v>
      </c>
      <c r="W17" s="271">
        <f t="shared" si="1"/>
        <v>2.2000000000000002</v>
      </c>
      <c r="X17" s="121">
        <f t="shared" si="2"/>
        <v>5.5</v>
      </c>
      <c r="Y17" s="432" t="s">
        <v>990</v>
      </c>
      <c r="Z17" s="435">
        <v>44562</v>
      </c>
      <c r="AA17" s="436" t="s">
        <v>991</v>
      </c>
      <c r="AB17" s="432" t="s">
        <v>981</v>
      </c>
    </row>
    <row r="18" spans="1:28" ht="90" x14ac:dyDescent="0.25">
      <c r="A18" s="288"/>
      <c r="B18" s="420"/>
      <c r="C18" s="265"/>
      <c r="D18" s="421" t="s">
        <v>992</v>
      </c>
      <c r="E18" s="63" t="s">
        <v>987</v>
      </c>
      <c r="F18" s="422" t="s">
        <v>49</v>
      </c>
      <c r="G18" s="422" t="s">
        <v>50</v>
      </c>
      <c r="H18" s="422"/>
      <c r="I18" s="423" t="s">
        <v>993</v>
      </c>
      <c r="J18" s="423" t="s">
        <v>994</v>
      </c>
      <c r="K18" s="268">
        <v>2</v>
      </c>
      <c r="L18" s="268">
        <v>4</v>
      </c>
      <c r="M18" s="440">
        <v>1</v>
      </c>
      <c r="N18" s="268">
        <v>3</v>
      </c>
      <c r="O18" s="268" t="s">
        <v>41</v>
      </c>
      <c r="P18" s="427"/>
      <c r="Q18" s="268">
        <f t="shared" si="0"/>
        <v>2.5</v>
      </c>
      <c r="R18" s="268">
        <v>3</v>
      </c>
      <c r="S18" s="268">
        <v>3</v>
      </c>
      <c r="T18" s="268">
        <v>3</v>
      </c>
      <c r="U18" s="268">
        <v>1</v>
      </c>
      <c r="V18" s="268">
        <v>1</v>
      </c>
      <c r="W18" s="271">
        <f t="shared" si="1"/>
        <v>2.2000000000000002</v>
      </c>
      <c r="X18" s="121">
        <f t="shared" si="2"/>
        <v>5.5</v>
      </c>
      <c r="Y18" s="436" t="s">
        <v>995</v>
      </c>
      <c r="Z18" s="435">
        <v>44562</v>
      </c>
      <c r="AA18" s="436" t="s">
        <v>991</v>
      </c>
      <c r="AB18" s="432" t="s">
        <v>981</v>
      </c>
    </row>
    <row r="19" spans="1:28" ht="45" x14ac:dyDescent="0.25">
      <c r="A19" s="288"/>
      <c r="B19" s="420"/>
      <c r="C19" s="265"/>
      <c r="D19" s="421" t="s">
        <v>996</v>
      </c>
      <c r="E19" s="63" t="s">
        <v>947</v>
      </c>
      <c r="F19" s="422" t="s">
        <v>49</v>
      </c>
      <c r="G19" s="422" t="s">
        <v>50</v>
      </c>
      <c r="H19" s="422"/>
      <c r="I19" s="268" t="s">
        <v>89</v>
      </c>
      <c r="J19" s="268" t="s">
        <v>41</v>
      </c>
      <c r="K19" s="268" t="s">
        <v>89</v>
      </c>
      <c r="L19" s="268" t="s">
        <v>41</v>
      </c>
      <c r="M19" s="296" t="s">
        <v>41</v>
      </c>
      <c r="N19" s="268" t="s">
        <v>41</v>
      </c>
      <c r="O19" s="268" t="s">
        <v>41</v>
      </c>
      <c r="P19" s="427"/>
      <c r="Q19" s="268" t="e">
        <f t="shared" si="0"/>
        <v>#DIV/0!</v>
      </c>
      <c r="R19" s="268" t="s">
        <v>89</v>
      </c>
      <c r="S19" s="268" t="s">
        <v>89</v>
      </c>
      <c r="T19" s="268" t="s">
        <v>89</v>
      </c>
      <c r="U19" s="268" t="s">
        <v>89</v>
      </c>
      <c r="V19" s="268" t="s">
        <v>89</v>
      </c>
      <c r="W19" s="271" t="e">
        <f t="shared" si="1"/>
        <v>#DIV/0!</v>
      </c>
      <c r="X19" s="274" t="e">
        <f t="shared" si="2"/>
        <v>#DIV/0!</v>
      </c>
      <c r="Y19" s="429"/>
      <c r="Z19" s="429"/>
      <c r="AA19" s="429"/>
      <c r="AB19" s="429"/>
    </row>
    <row r="20" spans="1:28" x14ac:dyDescent="0.25">
      <c r="A20" s="288"/>
      <c r="B20" s="420"/>
      <c r="C20" s="275"/>
      <c r="D20" s="421" t="s">
        <v>997</v>
      </c>
      <c r="E20" s="63" t="s">
        <v>998</v>
      </c>
      <c r="F20" s="422" t="s">
        <v>49</v>
      </c>
      <c r="G20" s="422" t="s">
        <v>50</v>
      </c>
      <c r="H20" s="422"/>
      <c r="I20" s="268" t="s">
        <v>89</v>
      </c>
      <c r="J20" s="268" t="s">
        <v>89</v>
      </c>
      <c r="K20" s="268" t="s">
        <v>89</v>
      </c>
      <c r="L20" s="268" t="s">
        <v>89</v>
      </c>
      <c r="M20" s="296" t="s">
        <v>89</v>
      </c>
      <c r="N20" s="268" t="s">
        <v>89</v>
      </c>
      <c r="O20" s="268" t="s">
        <v>41</v>
      </c>
      <c r="P20" s="427"/>
      <c r="Q20" s="268" t="e">
        <f t="shared" si="0"/>
        <v>#DIV/0!</v>
      </c>
      <c r="R20" s="268" t="s">
        <v>89</v>
      </c>
      <c r="S20" s="268" t="s">
        <v>89</v>
      </c>
      <c r="T20" s="268" t="s">
        <v>89</v>
      </c>
      <c r="U20" s="268" t="s">
        <v>89</v>
      </c>
      <c r="V20" s="268" t="s">
        <v>89</v>
      </c>
      <c r="W20" s="271" t="e">
        <f t="shared" si="1"/>
        <v>#DIV/0!</v>
      </c>
      <c r="X20" s="274" t="e">
        <f t="shared" si="2"/>
        <v>#DIV/0!</v>
      </c>
      <c r="Y20" s="429"/>
      <c r="Z20" s="429"/>
      <c r="AA20" s="429"/>
      <c r="AB20" s="429"/>
    </row>
    <row r="21" spans="1:28" ht="30" x14ac:dyDescent="0.25">
      <c r="A21" s="288"/>
      <c r="B21" s="420"/>
      <c r="C21" s="276" t="s">
        <v>999</v>
      </c>
      <c r="D21" s="421" t="s">
        <v>1000</v>
      </c>
      <c r="E21" s="63" t="s">
        <v>951</v>
      </c>
      <c r="F21" s="422" t="s">
        <v>49</v>
      </c>
      <c r="G21" s="422" t="s">
        <v>50</v>
      </c>
      <c r="H21" s="422"/>
      <c r="I21" s="268" t="s">
        <v>89</v>
      </c>
      <c r="J21" s="268" t="s">
        <v>89</v>
      </c>
      <c r="K21" s="268" t="s">
        <v>89</v>
      </c>
      <c r="L21" s="268" t="s">
        <v>89</v>
      </c>
      <c r="M21" s="296" t="s">
        <v>89</v>
      </c>
      <c r="N21" s="268" t="s">
        <v>89</v>
      </c>
      <c r="O21" s="268" t="s">
        <v>41</v>
      </c>
      <c r="P21" s="427"/>
      <c r="Q21" s="268" t="e">
        <f t="shared" si="0"/>
        <v>#DIV/0!</v>
      </c>
      <c r="R21" s="268" t="s">
        <v>89</v>
      </c>
      <c r="S21" s="268" t="s">
        <v>89</v>
      </c>
      <c r="T21" s="268" t="s">
        <v>89</v>
      </c>
      <c r="U21" s="268" t="s">
        <v>89</v>
      </c>
      <c r="V21" s="268" t="s">
        <v>89</v>
      </c>
      <c r="W21" s="271" t="e">
        <f t="shared" si="1"/>
        <v>#DIV/0!</v>
      </c>
      <c r="X21" s="274" t="e">
        <f t="shared" si="2"/>
        <v>#DIV/0!</v>
      </c>
      <c r="Y21" s="429"/>
      <c r="Z21" s="429"/>
      <c r="AA21" s="429"/>
      <c r="AB21" s="429"/>
    </row>
    <row r="22" spans="1:28" ht="30" x14ac:dyDescent="0.25">
      <c r="A22" s="288"/>
      <c r="B22" s="420"/>
      <c r="C22" s="265"/>
      <c r="D22" s="421" t="s">
        <v>1001</v>
      </c>
      <c r="E22" s="63" t="s">
        <v>951</v>
      </c>
      <c r="F22" s="422" t="s">
        <v>49</v>
      </c>
      <c r="G22" s="422" t="s">
        <v>50</v>
      </c>
      <c r="H22" s="437"/>
      <c r="I22" s="268" t="s">
        <v>41</v>
      </c>
      <c r="J22" s="268" t="s">
        <v>41</v>
      </c>
      <c r="K22" s="268" t="s">
        <v>41</v>
      </c>
      <c r="L22" s="268" t="s">
        <v>41</v>
      </c>
      <c r="M22" s="296" t="s">
        <v>41</v>
      </c>
      <c r="N22" s="268" t="s">
        <v>41</v>
      </c>
      <c r="O22" s="268" t="s">
        <v>41</v>
      </c>
      <c r="P22" s="427"/>
      <c r="Q22" s="268" t="e">
        <f t="shared" si="0"/>
        <v>#DIV/0!</v>
      </c>
      <c r="R22" s="268" t="s">
        <v>89</v>
      </c>
      <c r="S22" s="268" t="s">
        <v>89</v>
      </c>
      <c r="T22" s="268" t="s">
        <v>89</v>
      </c>
      <c r="U22" s="268" t="s">
        <v>89</v>
      </c>
      <c r="V22" s="268" t="s">
        <v>89</v>
      </c>
      <c r="W22" s="271" t="e">
        <f t="shared" si="1"/>
        <v>#DIV/0!</v>
      </c>
      <c r="X22" s="274" t="e">
        <f t="shared" si="2"/>
        <v>#DIV/0!</v>
      </c>
      <c r="Y22" s="429"/>
      <c r="Z22" s="429"/>
      <c r="AA22" s="429"/>
      <c r="AB22" s="429"/>
    </row>
    <row r="23" spans="1:28" ht="30" x14ac:dyDescent="0.25">
      <c r="A23" s="288"/>
      <c r="B23" s="420"/>
      <c r="C23" s="265"/>
      <c r="D23" s="421" t="s">
        <v>1002</v>
      </c>
      <c r="E23" s="63" t="s">
        <v>951</v>
      </c>
      <c r="F23" s="422" t="s">
        <v>49</v>
      </c>
      <c r="G23" s="422" t="s">
        <v>50</v>
      </c>
      <c r="H23" s="422"/>
      <c r="I23" s="268" t="s">
        <v>41</v>
      </c>
      <c r="J23" s="268" t="s">
        <v>41</v>
      </c>
      <c r="K23" s="268" t="s">
        <v>41</v>
      </c>
      <c r="L23" s="268" t="s">
        <v>41</v>
      </c>
      <c r="M23" s="296" t="s">
        <v>41</v>
      </c>
      <c r="N23" s="268" t="s">
        <v>41</v>
      </c>
      <c r="O23" s="268" t="s">
        <v>41</v>
      </c>
      <c r="P23" s="427"/>
      <c r="Q23" s="268" t="e">
        <f t="shared" si="0"/>
        <v>#DIV/0!</v>
      </c>
      <c r="R23" s="268" t="s">
        <v>89</v>
      </c>
      <c r="S23" s="268" t="s">
        <v>89</v>
      </c>
      <c r="T23" s="268" t="s">
        <v>89</v>
      </c>
      <c r="U23" s="268" t="s">
        <v>89</v>
      </c>
      <c r="V23" s="268" t="s">
        <v>89</v>
      </c>
      <c r="W23" s="271" t="e">
        <f t="shared" si="1"/>
        <v>#DIV/0!</v>
      </c>
      <c r="X23" s="274" t="e">
        <f t="shared" si="2"/>
        <v>#DIV/0!</v>
      </c>
      <c r="Y23" s="429"/>
      <c r="Z23" s="429"/>
      <c r="AA23" s="429"/>
      <c r="AB23" s="429"/>
    </row>
    <row r="24" spans="1:28" x14ac:dyDescent="0.25">
      <c r="A24" s="288"/>
      <c r="B24" s="420"/>
      <c r="C24" s="265"/>
      <c r="D24" s="421" t="s">
        <v>1003</v>
      </c>
      <c r="E24" s="63" t="s">
        <v>187</v>
      </c>
      <c r="F24" s="422" t="s">
        <v>49</v>
      </c>
      <c r="G24" s="422" t="s">
        <v>50</v>
      </c>
      <c r="H24" s="422"/>
      <c r="I24" s="268" t="s">
        <v>41</v>
      </c>
      <c r="J24" s="268" t="s">
        <v>41</v>
      </c>
      <c r="K24" s="268" t="s">
        <v>41</v>
      </c>
      <c r="L24" s="268" t="s">
        <v>41</v>
      </c>
      <c r="M24" s="296" t="s">
        <v>41</v>
      </c>
      <c r="N24" s="268" t="s">
        <v>41</v>
      </c>
      <c r="O24" s="268" t="s">
        <v>41</v>
      </c>
      <c r="P24" s="427"/>
      <c r="Q24" s="268" t="e">
        <f t="shared" si="0"/>
        <v>#DIV/0!</v>
      </c>
      <c r="R24" s="268" t="s">
        <v>89</v>
      </c>
      <c r="S24" s="268" t="s">
        <v>89</v>
      </c>
      <c r="T24" s="268" t="s">
        <v>89</v>
      </c>
      <c r="U24" s="268" t="s">
        <v>89</v>
      </c>
      <c r="V24" s="268" t="s">
        <v>89</v>
      </c>
      <c r="W24" s="271" t="e">
        <f t="shared" si="1"/>
        <v>#DIV/0!</v>
      </c>
      <c r="X24" s="274" t="e">
        <f t="shared" si="2"/>
        <v>#DIV/0!</v>
      </c>
      <c r="Y24" s="429"/>
      <c r="Z24" s="429"/>
      <c r="AA24" s="429"/>
      <c r="AB24" s="429"/>
    </row>
    <row r="25" spans="1:28" x14ac:dyDescent="0.25">
      <c r="A25" s="288"/>
      <c r="B25" s="420"/>
      <c r="C25" s="265"/>
      <c r="D25" s="63" t="s">
        <v>1004</v>
      </c>
      <c r="E25" s="63" t="s">
        <v>1005</v>
      </c>
      <c r="F25" s="422" t="s">
        <v>38</v>
      </c>
      <c r="G25" s="422"/>
      <c r="H25" s="422"/>
      <c r="I25" s="268" t="s">
        <v>41</v>
      </c>
      <c r="J25" s="268" t="s">
        <v>41</v>
      </c>
      <c r="K25" s="268" t="s">
        <v>41</v>
      </c>
      <c r="L25" s="268" t="s">
        <v>41</v>
      </c>
      <c r="M25" s="296" t="s">
        <v>41</v>
      </c>
      <c r="N25" s="268" t="s">
        <v>41</v>
      </c>
      <c r="O25" s="268" t="s">
        <v>41</v>
      </c>
      <c r="P25" s="427"/>
      <c r="Q25" s="268" t="e">
        <f t="shared" si="0"/>
        <v>#DIV/0!</v>
      </c>
      <c r="R25" s="268" t="s">
        <v>89</v>
      </c>
      <c r="S25" s="268" t="s">
        <v>89</v>
      </c>
      <c r="T25" s="268" t="s">
        <v>89</v>
      </c>
      <c r="U25" s="268" t="s">
        <v>89</v>
      </c>
      <c r="V25" s="268" t="s">
        <v>89</v>
      </c>
      <c r="W25" s="271" t="e">
        <f t="shared" si="1"/>
        <v>#DIV/0!</v>
      </c>
      <c r="X25" s="274" t="e">
        <f t="shared" si="2"/>
        <v>#DIV/0!</v>
      </c>
      <c r="Y25" s="429"/>
      <c r="Z25" s="429"/>
      <c r="AA25" s="429"/>
      <c r="AB25" s="429"/>
    </row>
    <row r="26" spans="1:28" ht="90" x14ac:dyDescent="0.25">
      <c r="A26" s="288"/>
      <c r="B26" s="420"/>
      <c r="C26" s="275"/>
      <c r="D26" s="63" t="s">
        <v>1006</v>
      </c>
      <c r="E26" s="63" t="s">
        <v>951</v>
      </c>
      <c r="F26" s="422" t="s">
        <v>49</v>
      </c>
      <c r="G26" s="422" t="s">
        <v>50</v>
      </c>
      <c r="H26" s="422"/>
      <c r="I26" s="53" t="s">
        <v>111</v>
      </c>
      <c r="J26" s="53" t="s">
        <v>112</v>
      </c>
      <c r="K26" s="268">
        <v>1</v>
      </c>
      <c r="L26" s="268">
        <v>2</v>
      </c>
      <c r="M26" s="440">
        <v>1</v>
      </c>
      <c r="N26" s="268">
        <v>1</v>
      </c>
      <c r="O26" s="268" t="s">
        <v>41</v>
      </c>
      <c r="P26" s="438"/>
      <c r="Q26" s="268">
        <f t="shared" si="0"/>
        <v>1.25</v>
      </c>
      <c r="R26" s="296">
        <v>1</v>
      </c>
      <c r="S26" s="296">
        <v>1</v>
      </c>
      <c r="T26" s="296">
        <v>1</v>
      </c>
      <c r="U26" s="296">
        <v>1</v>
      </c>
      <c r="V26" s="296">
        <v>1</v>
      </c>
      <c r="W26" s="271">
        <f t="shared" si="1"/>
        <v>1</v>
      </c>
      <c r="X26" s="274">
        <f t="shared" si="2"/>
        <v>1.25</v>
      </c>
      <c r="Y26" s="429"/>
      <c r="Z26" s="429"/>
      <c r="AA26" s="429"/>
      <c r="AB26" s="429"/>
    </row>
    <row r="27" spans="1:28" ht="15.75" thickBot="1" x14ac:dyDescent="0.3"/>
    <row r="28" spans="1:28" x14ac:dyDescent="0.25">
      <c r="A28" s="5" t="s">
        <v>113</v>
      </c>
      <c r="B28" s="6"/>
      <c r="C28" s="6"/>
      <c r="D28" s="6"/>
      <c r="E28" s="6"/>
      <c r="F28" s="6"/>
      <c r="G28" s="6"/>
      <c r="H28" s="6"/>
      <c r="I28" s="6"/>
      <c r="J28" s="6"/>
      <c r="K28" s="6"/>
      <c r="L28" s="6"/>
      <c r="M28" s="6"/>
      <c r="N28" s="6"/>
      <c r="O28" s="6"/>
      <c r="P28" s="7"/>
    </row>
    <row r="29" spans="1:28" x14ac:dyDescent="0.25">
      <c r="A29" s="2"/>
      <c r="B29" s="3"/>
      <c r="C29" s="3"/>
      <c r="D29" s="3"/>
      <c r="E29" s="3"/>
      <c r="F29" s="3"/>
      <c r="G29" s="3"/>
      <c r="H29" s="3"/>
      <c r="I29" s="3"/>
      <c r="J29" s="3"/>
      <c r="K29" s="3"/>
      <c r="L29" s="3"/>
      <c r="M29" s="192"/>
      <c r="N29" s="3"/>
      <c r="O29" s="3"/>
      <c r="P29" s="4"/>
    </row>
    <row r="30" spans="1:28" x14ac:dyDescent="0.25">
      <c r="A30" s="8" t="s">
        <v>114</v>
      </c>
      <c r="B30" s="9"/>
      <c r="C30" s="9"/>
      <c r="D30" s="9"/>
      <c r="E30" s="9"/>
      <c r="F30" s="9"/>
      <c r="G30" s="9"/>
      <c r="H30" s="9"/>
      <c r="I30" s="9"/>
      <c r="J30" s="9"/>
      <c r="K30" s="9"/>
      <c r="L30" s="9"/>
      <c r="M30" s="9"/>
      <c r="N30" s="9"/>
      <c r="O30" s="9"/>
      <c r="P30" s="10"/>
    </row>
    <row r="31" spans="1:28" x14ac:dyDescent="0.25">
      <c r="A31" s="2"/>
      <c r="B31" s="3"/>
      <c r="C31" s="3"/>
      <c r="D31" s="3"/>
      <c r="E31" s="3"/>
      <c r="F31" s="3"/>
      <c r="G31" s="3"/>
      <c r="H31" s="3"/>
      <c r="I31" s="3"/>
      <c r="J31" s="3"/>
      <c r="K31" s="3"/>
      <c r="L31" s="3"/>
      <c r="M31" s="192"/>
      <c r="N31" s="3"/>
      <c r="O31" s="3"/>
      <c r="P31" s="4"/>
    </row>
    <row r="32" spans="1:28" x14ac:dyDescent="0.25">
      <c r="A32" s="8" t="s">
        <v>115</v>
      </c>
      <c r="B32" s="9"/>
      <c r="C32" s="9"/>
      <c r="D32" s="9"/>
      <c r="E32" s="9"/>
      <c r="F32" s="9"/>
      <c r="G32" s="9"/>
      <c r="H32" s="9"/>
      <c r="I32" s="9"/>
      <c r="J32" s="9"/>
      <c r="K32" s="9"/>
      <c r="L32" s="9"/>
      <c r="M32" s="9"/>
      <c r="N32" s="9"/>
      <c r="O32" s="9"/>
      <c r="P32" s="10"/>
    </row>
    <row r="33" spans="1:16" x14ac:dyDescent="0.25">
      <c r="A33" s="2"/>
      <c r="B33" s="3"/>
      <c r="C33" s="3"/>
      <c r="D33" s="3"/>
      <c r="E33" s="3"/>
      <c r="F33" s="3"/>
      <c r="G33" s="3"/>
      <c r="H33" s="3"/>
      <c r="I33" s="3"/>
      <c r="J33" s="3"/>
      <c r="K33" s="3"/>
      <c r="L33" s="3"/>
      <c r="M33" s="192"/>
      <c r="N33" s="3"/>
      <c r="O33" s="3"/>
      <c r="P33" s="4"/>
    </row>
    <row r="34" spans="1:16" x14ac:dyDescent="0.25">
      <c r="A34" s="8" t="s">
        <v>116</v>
      </c>
      <c r="B34" s="9"/>
      <c r="C34" s="9"/>
      <c r="D34" s="9"/>
      <c r="E34" s="9"/>
      <c r="F34" s="9"/>
      <c r="G34" s="9"/>
      <c r="H34" s="9"/>
      <c r="I34" s="9"/>
      <c r="J34" s="9"/>
      <c r="K34" s="9"/>
      <c r="L34" s="9"/>
      <c r="M34" s="9"/>
      <c r="N34" s="9"/>
      <c r="O34" s="9"/>
      <c r="P34" s="10"/>
    </row>
    <row r="35" spans="1:16" x14ac:dyDescent="0.25">
      <c r="A35" s="2"/>
      <c r="B35" s="3"/>
      <c r="C35" s="3"/>
      <c r="D35" s="3"/>
      <c r="E35" s="3"/>
      <c r="F35" s="3"/>
      <c r="G35" s="3"/>
      <c r="H35" s="3"/>
      <c r="I35" s="3"/>
      <c r="J35" s="3"/>
      <c r="K35" s="3"/>
      <c r="L35" s="3"/>
      <c r="M35" s="192"/>
      <c r="N35" s="3"/>
      <c r="O35" s="3"/>
      <c r="P35" s="4"/>
    </row>
    <row r="36" spans="1:16" ht="15.75" thickBot="1" x14ac:dyDescent="0.3">
      <c r="A36" s="11" t="s">
        <v>117</v>
      </c>
      <c r="B36" s="12"/>
      <c r="C36" s="12"/>
      <c r="D36" s="12"/>
      <c r="E36" s="12"/>
      <c r="F36" s="12"/>
      <c r="G36" s="12"/>
      <c r="H36" s="12"/>
      <c r="I36" s="12"/>
      <c r="J36" s="12"/>
      <c r="K36" s="12"/>
      <c r="L36" s="12"/>
      <c r="M36" s="12"/>
      <c r="N36" s="12"/>
      <c r="O36" s="12"/>
      <c r="P36" s="13"/>
    </row>
  </sheetData>
  <mergeCells count="15">
    <mergeCell ref="A28:P28"/>
    <mergeCell ref="A30:P30"/>
    <mergeCell ref="A32:P32"/>
    <mergeCell ref="A34:P34"/>
    <mergeCell ref="A36:P36"/>
    <mergeCell ref="A1:H1"/>
    <mergeCell ref="I1:J1"/>
    <mergeCell ref="K1:Q1"/>
    <mergeCell ref="R1:W1"/>
    <mergeCell ref="Y1:AB1"/>
    <mergeCell ref="A3:A26"/>
    <mergeCell ref="B3:B26"/>
    <mergeCell ref="C3:C9"/>
    <mergeCell ref="C10:C20"/>
    <mergeCell ref="C21:C2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workbookViewId="0">
      <selection sqref="A1:XFD1048576"/>
    </sheetView>
  </sheetViews>
  <sheetFormatPr defaultRowHeight="15" x14ac:dyDescent="0.25"/>
  <cols>
    <col min="1" max="1" width="27.7109375" bestFit="1" customWidth="1"/>
    <col min="2" max="2" width="31.5703125" customWidth="1"/>
    <col min="3" max="3" width="23.28515625" style="141" customWidth="1"/>
    <col min="4" max="4" width="47.5703125" customWidth="1"/>
    <col min="5" max="5" width="28.28515625" customWidth="1"/>
    <col min="6" max="7" width="21.7109375" customWidth="1"/>
    <col min="8" max="8" width="26.28515625" customWidth="1"/>
    <col min="9" max="9" width="16.7109375" customWidth="1"/>
    <col min="10" max="10" width="19.7109375" bestFit="1" customWidth="1"/>
    <col min="11" max="11" width="9.42578125" bestFit="1" customWidth="1"/>
    <col min="12" max="12" width="16.140625" bestFit="1" customWidth="1"/>
    <col min="13" max="13" width="15.42578125" bestFit="1" customWidth="1"/>
    <col min="14" max="14" width="11.7109375" bestFit="1" customWidth="1"/>
    <col min="15" max="15" width="16.28515625" bestFit="1" customWidth="1"/>
    <col min="16" max="16" width="16.42578125" bestFit="1" customWidth="1"/>
    <col min="17" max="17" width="16.7109375" customWidth="1"/>
    <col min="18" max="18" width="19.28515625" bestFit="1" customWidth="1"/>
    <col min="19" max="19" width="15" bestFit="1" customWidth="1"/>
    <col min="20" max="20" width="19" bestFit="1" customWidth="1"/>
    <col min="21" max="22" width="19.28515625" bestFit="1" customWidth="1"/>
    <col min="23" max="23" width="16.28515625" customWidth="1"/>
    <col min="24" max="24" width="18.28515625" bestFit="1" customWidth="1"/>
    <col min="25" max="25" width="16.28515625" customWidth="1"/>
    <col min="26" max="26" width="30.28515625" customWidth="1"/>
    <col min="27" max="28" width="16.28515625" customWidth="1"/>
  </cols>
  <sheetData>
    <row r="1" spans="1:28" ht="21.75" thickBot="1" x14ac:dyDescent="0.4">
      <c r="A1" s="107" t="s">
        <v>0</v>
      </c>
      <c r="B1" s="107"/>
      <c r="C1" s="107"/>
      <c r="D1" s="107"/>
      <c r="E1" s="107"/>
      <c r="F1" s="107"/>
      <c r="G1" s="107"/>
      <c r="H1" s="107"/>
      <c r="I1" s="108" t="s">
        <v>1</v>
      </c>
      <c r="J1" s="108"/>
      <c r="K1" s="109" t="s">
        <v>2</v>
      </c>
      <c r="L1" s="109"/>
      <c r="M1" s="109"/>
      <c r="N1" s="109"/>
      <c r="O1" s="109"/>
      <c r="P1" s="109"/>
      <c r="Q1" s="109"/>
      <c r="R1" s="110" t="s">
        <v>3</v>
      </c>
      <c r="S1" s="110"/>
      <c r="T1" s="110"/>
      <c r="U1" s="110"/>
      <c r="V1" s="110"/>
      <c r="W1" s="110"/>
      <c r="Y1" s="19" t="s">
        <v>4</v>
      </c>
      <c r="Z1" s="19"/>
      <c r="AA1" s="19"/>
      <c r="AB1" s="19"/>
    </row>
    <row r="2" spans="1:28" s="111" customFormat="1" ht="94.5" x14ac:dyDescent="0.25">
      <c r="A2" s="21" t="s">
        <v>5</v>
      </c>
      <c r="B2" s="21" t="s">
        <v>6</v>
      </c>
      <c r="C2" s="22" t="s">
        <v>7</v>
      </c>
      <c r="D2" s="22" t="s">
        <v>8</v>
      </c>
      <c r="E2" s="21" t="s">
        <v>9</v>
      </c>
      <c r="F2" s="23" t="s">
        <v>10</v>
      </c>
      <c r="G2" s="23" t="s">
        <v>11</v>
      </c>
      <c r="H2" s="21" t="s">
        <v>12</v>
      </c>
      <c r="I2" s="21" t="s">
        <v>13</v>
      </c>
      <c r="J2" s="21" t="s">
        <v>14</v>
      </c>
      <c r="K2" s="21" t="s">
        <v>15</v>
      </c>
      <c r="L2" s="21" t="s">
        <v>16</v>
      </c>
      <c r="M2" s="21" t="s">
        <v>17</v>
      </c>
      <c r="N2" s="21" t="s">
        <v>18</v>
      </c>
      <c r="O2" s="21" t="s">
        <v>19</v>
      </c>
      <c r="P2" s="21" t="s">
        <v>20</v>
      </c>
      <c r="Q2" s="24" t="s">
        <v>21</v>
      </c>
      <c r="R2" s="21" t="s">
        <v>22</v>
      </c>
      <c r="S2" s="21" t="s">
        <v>23</v>
      </c>
      <c r="T2" s="21" t="s">
        <v>24</v>
      </c>
      <c r="U2" s="21" t="s">
        <v>25</v>
      </c>
      <c r="V2" s="21" t="s">
        <v>26</v>
      </c>
      <c r="W2" s="25" t="s">
        <v>27</v>
      </c>
      <c r="X2" s="26" t="s">
        <v>28</v>
      </c>
      <c r="Y2" s="21" t="s">
        <v>29</v>
      </c>
      <c r="Z2" s="21" t="s">
        <v>30</v>
      </c>
      <c r="AA2" s="21" t="s">
        <v>31</v>
      </c>
      <c r="AB2" s="21" t="s">
        <v>32</v>
      </c>
    </row>
    <row r="3" spans="1:28" ht="38.25" x14ac:dyDescent="0.25">
      <c r="A3" s="112" t="s">
        <v>302</v>
      </c>
      <c r="B3" s="112" t="s">
        <v>303</v>
      </c>
      <c r="C3" s="113" t="s">
        <v>304</v>
      </c>
      <c r="D3" s="114" t="s">
        <v>305</v>
      </c>
      <c r="E3" s="114" t="s">
        <v>306</v>
      </c>
      <c r="F3" s="114" t="s">
        <v>307</v>
      </c>
      <c r="G3" s="114" t="s">
        <v>308</v>
      </c>
      <c r="H3" s="114"/>
      <c r="I3" s="114" t="s">
        <v>309</v>
      </c>
      <c r="J3" s="114" t="s">
        <v>310</v>
      </c>
      <c r="K3" s="95">
        <v>2</v>
      </c>
      <c r="L3" s="95">
        <v>3</v>
      </c>
      <c r="M3" s="95">
        <v>1</v>
      </c>
      <c r="N3" s="95">
        <v>3</v>
      </c>
      <c r="O3" s="95">
        <v>1</v>
      </c>
      <c r="P3" s="115" t="s">
        <v>41</v>
      </c>
      <c r="Q3" s="95">
        <f>AVERAGE(K3:O3,$P$3)</f>
        <v>2</v>
      </c>
      <c r="R3" s="95">
        <v>1</v>
      </c>
      <c r="S3" s="95">
        <v>1</v>
      </c>
      <c r="T3" s="95">
        <v>1</v>
      </c>
      <c r="U3" s="95">
        <v>1</v>
      </c>
      <c r="V3" s="95">
        <v>1</v>
      </c>
      <c r="W3" s="116">
        <f>AVERAGE(R3:V3)</f>
        <v>1</v>
      </c>
      <c r="X3" s="117">
        <f>(Q3*W3)</f>
        <v>2</v>
      </c>
      <c r="Y3" s="118"/>
      <c r="Z3" s="118"/>
      <c r="AA3" s="118"/>
      <c r="AB3" s="118"/>
    </row>
    <row r="4" spans="1:28" ht="63.75" x14ac:dyDescent="0.25">
      <c r="A4" s="112"/>
      <c r="B4" s="112"/>
      <c r="C4" s="113" t="s">
        <v>311</v>
      </c>
      <c r="D4" s="114" t="s">
        <v>312</v>
      </c>
      <c r="E4" s="114" t="s">
        <v>306</v>
      </c>
      <c r="F4" s="114" t="s">
        <v>313</v>
      </c>
      <c r="G4" s="114" t="s">
        <v>308</v>
      </c>
      <c r="H4" s="114"/>
      <c r="I4" s="114" t="s">
        <v>314</v>
      </c>
      <c r="J4" s="114" t="s">
        <v>315</v>
      </c>
      <c r="K4" s="95">
        <v>2</v>
      </c>
      <c r="L4" s="95">
        <v>1</v>
      </c>
      <c r="M4" s="95">
        <v>1</v>
      </c>
      <c r="N4" s="95">
        <v>3</v>
      </c>
      <c r="O4" s="95" t="s">
        <v>41</v>
      </c>
      <c r="P4" s="119"/>
      <c r="Q4" s="95">
        <f t="shared" ref="Q4:Q16" si="0">AVERAGE(K4:O4,$P$3)</f>
        <v>1.75</v>
      </c>
      <c r="R4" s="95">
        <v>1</v>
      </c>
      <c r="S4" s="95">
        <v>2</v>
      </c>
      <c r="T4" s="95">
        <v>1</v>
      </c>
      <c r="U4" s="95">
        <v>1</v>
      </c>
      <c r="V4" s="95">
        <v>1</v>
      </c>
      <c r="W4" s="116">
        <f t="shared" ref="W4:W16" si="1">AVERAGE(R4:V4)</f>
        <v>1.2</v>
      </c>
      <c r="X4" s="117">
        <f t="shared" ref="X4:X16" si="2">(Q4*W4)</f>
        <v>2.1</v>
      </c>
      <c r="Y4" s="118"/>
      <c r="Z4" s="118"/>
      <c r="AA4" s="118"/>
      <c r="AB4" s="118"/>
    </row>
    <row r="5" spans="1:28" ht="127.5" x14ac:dyDescent="0.25">
      <c r="A5" s="112"/>
      <c r="B5" s="112"/>
      <c r="C5" s="114" t="s">
        <v>316</v>
      </c>
      <c r="D5" s="114" t="s">
        <v>317</v>
      </c>
      <c r="E5" s="114" t="s">
        <v>318</v>
      </c>
      <c r="F5" s="114" t="s">
        <v>307</v>
      </c>
      <c r="G5" s="114" t="s">
        <v>308</v>
      </c>
      <c r="H5" s="114" t="s">
        <v>319</v>
      </c>
      <c r="I5" s="114" t="s">
        <v>320</v>
      </c>
      <c r="J5" s="114" t="s">
        <v>321</v>
      </c>
      <c r="K5" s="95">
        <v>2</v>
      </c>
      <c r="L5" s="95">
        <v>2</v>
      </c>
      <c r="M5" s="95">
        <v>1</v>
      </c>
      <c r="N5" s="95">
        <v>2</v>
      </c>
      <c r="O5" s="95" t="s">
        <v>41</v>
      </c>
      <c r="P5" s="119"/>
      <c r="Q5" s="95">
        <f t="shared" si="0"/>
        <v>1.75</v>
      </c>
      <c r="R5" s="95">
        <v>1</v>
      </c>
      <c r="S5" s="95">
        <v>2</v>
      </c>
      <c r="T5" s="95">
        <v>1</v>
      </c>
      <c r="U5" s="95">
        <v>1</v>
      </c>
      <c r="V5" s="95">
        <v>1</v>
      </c>
      <c r="W5" s="116">
        <f t="shared" si="1"/>
        <v>1.2</v>
      </c>
      <c r="X5" s="117">
        <f t="shared" si="2"/>
        <v>2.1</v>
      </c>
      <c r="Y5" s="87"/>
      <c r="Z5" s="87"/>
      <c r="AA5" s="87"/>
      <c r="AB5" s="118"/>
    </row>
    <row r="6" spans="1:28" ht="315" x14ac:dyDescent="0.25">
      <c r="A6" s="112"/>
      <c r="B6" s="112"/>
      <c r="C6" s="120" t="s">
        <v>322</v>
      </c>
      <c r="D6" s="114" t="s">
        <v>323</v>
      </c>
      <c r="E6" s="114" t="s">
        <v>324</v>
      </c>
      <c r="F6" s="114"/>
      <c r="G6" s="114" t="s">
        <v>325</v>
      </c>
      <c r="H6" s="114"/>
      <c r="I6" s="114" t="s">
        <v>326</v>
      </c>
      <c r="J6" s="114" t="s">
        <v>327</v>
      </c>
      <c r="K6" s="95">
        <v>3</v>
      </c>
      <c r="L6" s="95">
        <v>4</v>
      </c>
      <c r="M6" s="95">
        <v>1</v>
      </c>
      <c r="N6" s="95">
        <v>2</v>
      </c>
      <c r="O6" s="95" t="s">
        <v>41</v>
      </c>
      <c r="P6" s="119"/>
      <c r="Q6" s="95">
        <f t="shared" si="0"/>
        <v>2.5</v>
      </c>
      <c r="R6" s="95">
        <v>1</v>
      </c>
      <c r="S6" s="95">
        <v>3</v>
      </c>
      <c r="T6" s="95">
        <v>3</v>
      </c>
      <c r="U6" s="95">
        <v>1</v>
      </c>
      <c r="V6" s="95">
        <v>2</v>
      </c>
      <c r="W6" s="116">
        <f t="shared" si="1"/>
        <v>2</v>
      </c>
      <c r="X6" s="121">
        <f t="shared" si="2"/>
        <v>5</v>
      </c>
      <c r="Y6" s="68" t="s">
        <v>328</v>
      </c>
      <c r="Z6" s="122" t="s">
        <v>329</v>
      </c>
      <c r="AA6" s="122" t="s">
        <v>330</v>
      </c>
      <c r="AB6" s="123" t="s">
        <v>331</v>
      </c>
    </row>
    <row r="7" spans="1:28" ht="153" x14ac:dyDescent="0.25">
      <c r="A7" s="112"/>
      <c r="B7" s="112"/>
      <c r="C7" s="124" t="s">
        <v>332</v>
      </c>
      <c r="D7" s="125" t="s">
        <v>333</v>
      </c>
      <c r="E7" s="114" t="s">
        <v>334</v>
      </c>
      <c r="F7" s="114" t="s">
        <v>307</v>
      </c>
      <c r="G7" s="114" t="s">
        <v>308</v>
      </c>
      <c r="H7" s="114"/>
      <c r="I7" s="114" t="s">
        <v>320</v>
      </c>
      <c r="J7" s="114" t="s">
        <v>335</v>
      </c>
      <c r="K7" s="95">
        <v>2</v>
      </c>
      <c r="L7" s="95">
        <v>2</v>
      </c>
      <c r="M7" s="95">
        <v>1</v>
      </c>
      <c r="N7" s="95">
        <v>2</v>
      </c>
      <c r="O7" s="95" t="s">
        <v>41</v>
      </c>
      <c r="P7" s="119"/>
      <c r="Q7" s="95">
        <f t="shared" si="0"/>
        <v>1.75</v>
      </c>
      <c r="R7" s="95">
        <v>1</v>
      </c>
      <c r="S7" s="95">
        <v>2</v>
      </c>
      <c r="T7" s="95">
        <v>1</v>
      </c>
      <c r="U7" s="95">
        <v>1</v>
      </c>
      <c r="V7" s="95">
        <v>1</v>
      </c>
      <c r="W7" s="116">
        <f t="shared" si="1"/>
        <v>1.2</v>
      </c>
      <c r="X7" s="117">
        <f t="shared" si="2"/>
        <v>2.1</v>
      </c>
      <c r="Y7" s="118"/>
      <c r="Z7" s="118"/>
      <c r="AA7" s="118"/>
      <c r="AB7" s="118"/>
    </row>
    <row r="8" spans="1:28" ht="51" x14ac:dyDescent="0.25">
      <c r="A8" s="112"/>
      <c r="B8" s="112"/>
      <c r="C8" s="126"/>
      <c r="D8" s="114" t="s">
        <v>336</v>
      </c>
      <c r="E8" s="114" t="s">
        <v>337</v>
      </c>
      <c r="F8" s="114" t="s">
        <v>313</v>
      </c>
      <c r="G8" s="114" t="s">
        <v>308</v>
      </c>
      <c r="H8" s="114"/>
      <c r="I8" s="114" t="s">
        <v>338</v>
      </c>
      <c r="J8" s="114" t="s">
        <v>339</v>
      </c>
      <c r="K8" s="95">
        <v>2</v>
      </c>
      <c r="L8" s="95">
        <v>3</v>
      </c>
      <c r="M8" s="95">
        <v>1</v>
      </c>
      <c r="N8" s="95">
        <v>3</v>
      </c>
      <c r="O8" s="95" t="s">
        <v>41</v>
      </c>
      <c r="P8" s="119"/>
      <c r="Q8" s="95">
        <f t="shared" si="0"/>
        <v>2.25</v>
      </c>
      <c r="R8" s="95">
        <v>1</v>
      </c>
      <c r="S8" s="95">
        <v>1</v>
      </c>
      <c r="T8" s="95">
        <v>1</v>
      </c>
      <c r="U8" s="95">
        <v>1</v>
      </c>
      <c r="V8" s="95">
        <v>1</v>
      </c>
      <c r="W8" s="116">
        <f t="shared" si="1"/>
        <v>1</v>
      </c>
      <c r="X8" s="117">
        <f t="shared" si="2"/>
        <v>2.25</v>
      </c>
      <c r="Y8" s="118"/>
      <c r="Z8" s="118"/>
      <c r="AA8" s="118"/>
      <c r="AB8" s="118"/>
    </row>
    <row r="9" spans="1:28" ht="76.5" x14ac:dyDescent="0.25">
      <c r="A9" s="112"/>
      <c r="B9" s="112"/>
      <c r="C9" s="127" t="s">
        <v>340</v>
      </c>
      <c r="D9" s="114" t="s">
        <v>341</v>
      </c>
      <c r="E9" s="114" t="s">
        <v>342</v>
      </c>
      <c r="F9" s="114" t="s">
        <v>313</v>
      </c>
      <c r="G9" s="114" t="s">
        <v>308</v>
      </c>
      <c r="H9" s="114"/>
      <c r="I9" s="114" t="s">
        <v>343</v>
      </c>
      <c r="J9" s="114" t="s">
        <v>344</v>
      </c>
      <c r="K9" s="95">
        <v>3</v>
      </c>
      <c r="L9" s="95">
        <v>3</v>
      </c>
      <c r="M9" s="95">
        <v>1</v>
      </c>
      <c r="N9" s="95">
        <v>3</v>
      </c>
      <c r="O9" s="95" t="s">
        <v>41</v>
      </c>
      <c r="P9" s="119"/>
      <c r="Q9" s="95">
        <f t="shared" si="0"/>
        <v>2.5</v>
      </c>
      <c r="R9" s="95">
        <v>1</v>
      </c>
      <c r="S9" s="95">
        <v>1</v>
      </c>
      <c r="T9" s="95">
        <v>1</v>
      </c>
      <c r="U9" s="95">
        <v>1</v>
      </c>
      <c r="V9" s="95">
        <v>1</v>
      </c>
      <c r="W9" s="116">
        <f t="shared" si="1"/>
        <v>1</v>
      </c>
      <c r="X9" s="117">
        <f t="shared" si="2"/>
        <v>2.5</v>
      </c>
      <c r="Y9" s="118"/>
      <c r="Z9" s="118"/>
      <c r="AA9" s="118"/>
      <c r="AB9" s="118"/>
    </row>
    <row r="10" spans="1:28" ht="63.75" x14ac:dyDescent="0.25">
      <c r="A10" s="112"/>
      <c r="B10" s="112"/>
      <c r="C10" s="124" t="s">
        <v>345</v>
      </c>
      <c r="D10" s="114" t="s">
        <v>346</v>
      </c>
      <c r="E10" s="114" t="s">
        <v>306</v>
      </c>
      <c r="F10" s="114" t="s">
        <v>307</v>
      </c>
      <c r="G10" s="125" t="s">
        <v>247</v>
      </c>
      <c r="H10" s="128" t="s">
        <v>347</v>
      </c>
      <c r="I10" s="114" t="s">
        <v>348</v>
      </c>
      <c r="J10" s="114" t="s">
        <v>349</v>
      </c>
      <c r="K10" s="95">
        <v>3</v>
      </c>
      <c r="L10" s="95">
        <v>4</v>
      </c>
      <c r="M10" s="95">
        <v>1</v>
      </c>
      <c r="N10" s="95">
        <v>3</v>
      </c>
      <c r="O10" s="95" t="s">
        <v>41</v>
      </c>
      <c r="P10" s="119"/>
      <c r="Q10" s="95">
        <f t="shared" si="0"/>
        <v>2.75</v>
      </c>
      <c r="R10" s="95">
        <v>1</v>
      </c>
      <c r="S10" s="95">
        <v>1</v>
      </c>
      <c r="T10" s="95">
        <v>1</v>
      </c>
      <c r="U10" s="95">
        <v>1</v>
      </c>
      <c r="V10" s="95">
        <v>1</v>
      </c>
      <c r="W10" s="116">
        <f t="shared" si="1"/>
        <v>1</v>
      </c>
      <c r="X10" s="117">
        <f t="shared" si="2"/>
        <v>2.75</v>
      </c>
      <c r="Y10" s="118"/>
      <c r="Z10" s="118"/>
      <c r="AA10" s="118"/>
      <c r="AB10" s="118"/>
    </row>
    <row r="11" spans="1:28" ht="51" x14ac:dyDescent="0.25">
      <c r="A11" s="112"/>
      <c r="B11" s="112"/>
      <c r="C11" s="129"/>
      <c r="D11" s="114" t="s">
        <v>350</v>
      </c>
      <c r="E11" s="114" t="s">
        <v>351</v>
      </c>
      <c r="F11" s="114" t="s">
        <v>313</v>
      </c>
      <c r="G11" s="114" t="s">
        <v>308</v>
      </c>
      <c r="H11" s="130"/>
      <c r="I11" s="114" t="s">
        <v>352</v>
      </c>
      <c r="J11" s="114" t="s">
        <v>353</v>
      </c>
      <c r="K11" s="96">
        <v>3</v>
      </c>
      <c r="L11" s="96">
        <v>2</v>
      </c>
      <c r="M11" s="96">
        <v>1</v>
      </c>
      <c r="N11" s="96">
        <v>3</v>
      </c>
      <c r="O11" s="96">
        <v>1</v>
      </c>
      <c r="P11" s="119"/>
      <c r="Q11" s="95">
        <f t="shared" si="0"/>
        <v>2</v>
      </c>
      <c r="R11" s="96">
        <v>1</v>
      </c>
      <c r="S11" s="96">
        <v>1</v>
      </c>
      <c r="T11" s="96">
        <v>1</v>
      </c>
      <c r="U11" s="96">
        <v>1</v>
      </c>
      <c r="V11" s="96">
        <v>1</v>
      </c>
      <c r="W11" s="116">
        <f t="shared" si="1"/>
        <v>1</v>
      </c>
      <c r="X11" s="117">
        <f t="shared" si="2"/>
        <v>2</v>
      </c>
      <c r="Y11" s="118"/>
      <c r="Z11" s="118"/>
      <c r="AA11" s="118"/>
      <c r="AB11" s="118"/>
    </row>
    <row r="12" spans="1:28" ht="76.5" x14ac:dyDescent="0.25">
      <c r="A12" s="112"/>
      <c r="B12" s="112"/>
      <c r="C12" s="129"/>
      <c r="D12" s="114" t="s">
        <v>354</v>
      </c>
      <c r="E12" s="114" t="s">
        <v>355</v>
      </c>
      <c r="F12" s="125" t="s">
        <v>307</v>
      </c>
      <c r="G12" s="114" t="s">
        <v>308</v>
      </c>
      <c r="H12" s="130"/>
      <c r="I12" s="114" t="s">
        <v>356</v>
      </c>
      <c r="J12" s="114" t="s">
        <v>357</v>
      </c>
      <c r="K12" s="95">
        <v>3</v>
      </c>
      <c r="L12" s="95">
        <v>3</v>
      </c>
      <c r="M12" s="95">
        <v>1</v>
      </c>
      <c r="N12" s="95">
        <v>3</v>
      </c>
      <c r="O12" s="96">
        <v>2</v>
      </c>
      <c r="P12" s="119"/>
      <c r="Q12" s="95">
        <f t="shared" si="0"/>
        <v>2.4</v>
      </c>
      <c r="R12" s="95">
        <v>1</v>
      </c>
      <c r="S12" s="95">
        <v>1</v>
      </c>
      <c r="T12" s="95">
        <v>1</v>
      </c>
      <c r="U12" s="95">
        <v>1</v>
      </c>
      <c r="V12" s="95">
        <v>1</v>
      </c>
      <c r="W12" s="116">
        <f t="shared" si="1"/>
        <v>1</v>
      </c>
      <c r="X12" s="117">
        <f t="shared" si="2"/>
        <v>2.4</v>
      </c>
      <c r="Y12" s="118"/>
      <c r="Z12" s="118"/>
      <c r="AA12" s="118"/>
      <c r="AB12" s="118"/>
    </row>
    <row r="13" spans="1:28" ht="315" x14ac:dyDescent="0.25">
      <c r="A13" s="112"/>
      <c r="B13" s="112"/>
      <c r="C13" s="126"/>
      <c r="D13" s="114" t="s">
        <v>358</v>
      </c>
      <c r="E13" s="114" t="s">
        <v>355</v>
      </c>
      <c r="F13" s="125" t="s">
        <v>307</v>
      </c>
      <c r="G13" s="114" t="s">
        <v>308</v>
      </c>
      <c r="H13" s="131"/>
      <c r="I13" s="114" t="s">
        <v>359</v>
      </c>
      <c r="J13" s="114" t="s">
        <v>360</v>
      </c>
      <c r="K13" s="95">
        <v>3</v>
      </c>
      <c r="L13" s="95">
        <v>3</v>
      </c>
      <c r="M13" s="95">
        <v>1</v>
      </c>
      <c r="N13" s="95">
        <v>3</v>
      </c>
      <c r="O13" s="96">
        <v>2</v>
      </c>
      <c r="P13" s="119"/>
      <c r="Q13" s="95">
        <f t="shared" si="0"/>
        <v>2.4</v>
      </c>
      <c r="R13" s="95">
        <v>1</v>
      </c>
      <c r="S13" s="95">
        <v>3</v>
      </c>
      <c r="T13" s="95">
        <v>3</v>
      </c>
      <c r="U13" s="95">
        <v>1</v>
      </c>
      <c r="V13" s="95">
        <v>1</v>
      </c>
      <c r="W13" s="116">
        <f t="shared" si="1"/>
        <v>1.8</v>
      </c>
      <c r="X13" s="121">
        <f t="shared" si="2"/>
        <v>4.32</v>
      </c>
      <c r="Y13" s="132" t="s">
        <v>361</v>
      </c>
      <c r="Z13" s="133" t="s">
        <v>329</v>
      </c>
      <c r="AA13" s="133" t="s">
        <v>330</v>
      </c>
      <c r="AB13" s="134"/>
    </row>
    <row r="14" spans="1:28" ht="51" x14ac:dyDescent="0.25">
      <c r="A14" s="112"/>
      <c r="B14" s="112"/>
      <c r="C14" s="124" t="s">
        <v>362</v>
      </c>
      <c r="D14" s="114" t="s">
        <v>363</v>
      </c>
      <c r="E14" s="114" t="s">
        <v>364</v>
      </c>
      <c r="F14" s="114" t="s">
        <v>313</v>
      </c>
      <c r="G14" s="114" t="s">
        <v>308</v>
      </c>
      <c r="H14" s="135"/>
      <c r="I14" s="114" t="s">
        <v>365</v>
      </c>
      <c r="J14" s="114" t="s">
        <v>366</v>
      </c>
      <c r="K14" s="96">
        <v>1</v>
      </c>
      <c r="L14" s="96">
        <v>1</v>
      </c>
      <c r="M14" s="96">
        <v>1</v>
      </c>
      <c r="N14" s="96">
        <v>1</v>
      </c>
      <c r="O14" s="96" t="s">
        <v>41</v>
      </c>
      <c r="P14" s="119"/>
      <c r="Q14" s="95">
        <f t="shared" si="0"/>
        <v>1</v>
      </c>
      <c r="R14" s="96">
        <v>1</v>
      </c>
      <c r="S14" s="96">
        <v>3</v>
      </c>
      <c r="T14" s="96">
        <v>3</v>
      </c>
      <c r="U14" s="96">
        <v>1</v>
      </c>
      <c r="V14" s="96">
        <v>1</v>
      </c>
      <c r="W14" s="116">
        <f t="shared" si="1"/>
        <v>1.8</v>
      </c>
      <c r="X14" s="117">
        <f t="shared" si="2"/>
        <v>1.8</v>
      </c>
      <c r="Y14" s="118"/>
      <c r="Z14" s="118"/>
      <c r="AA14" s="118"/>
      <c r="AB14" s="118"/>
    </row>
    <row r="15" spans="1:28" ht="51" x14ac:dyDescent="0.25">
      <c r="A15" s="112"/>
      <c r="B15" s="112"/>
      <c r="C15" s="136"/>
      <c r="D15" s="114" t="s">
        <v>367</v>
      </c>
      <c r="E15" s="114" t="s">
        <v>364</v>
      </c>
      <c r="F15" s="114" t="s">
        <v>313</v>
      </c>
      <c r="G15" s="114" t="s">
        <v>308</v>
      </c>
      <c r="H15" s="114"/>
      <c r="I15" s="114" t="s">
        <v>368</v>
      </c>
      <c r="J15" s="114" t="s">
        <v>327</v>
      </c>
      <c r="K15" s="96">
        <v>1</v>
      </c>
      <c r="L15" s="96">
        <v>1</v>
      </c>
      <c r="M15" s="96">
        <v>1</v>
      </c>
      <c r="N15" s="96">
        <v>1</v>
      </c>
      <c r="O15" s="96" t="s">
        <v>41</v>
      </c>
      <c r="P15" s="119"/>
      <c r="Q15" s="95">
        <f t="shared" si="0"/>
        <v>1</v>
      </c>
      <c r="R15" s="96">
        <v>1</v>
      </c>
      <c r="S15" s="96">
        <v>3</v>
      </c>
      <c r="T15" s="96">
        <v>3</v>
      </c>
      <c r="U15" s="96">
        <v>1</v>
      </c>
      <c r="V15" s="96">
        <v>2</v>
      </c>
      <c r="W15" s="116">
        <f t="shared" si="1"/>
        <v>2</v>
      </c>
      <c r="X15" s="117">
        <f t="shared" si="2"/>
        <v>2</v>
      </c>
      <c r="Y15" s="118"/>
      <c r="Z15" s="118"/>
      <c r="AA15" s="118"/>
      <c r="AB15" s="118"/>
    </row>
    <row r="16" spans="1:28" ht="63.75" x14ac:dyDescent="0.25">
      <c r="A16" s="112"/>
      <c r="B16" s="137"/>
      <c r="C16" s="113" t="s">
        <v>369</v>
      </c>
      <c r="D16" s="138" t="s">
        <v>370</v>
      </c>
      <c r="E16" s="114" t="s">
        <v>306</v>
      </c>
      <c r="F16" s="114" t="s">
        <v>313</v>
      </c>
      <c r="G16" s="114" t="s">
        <v>308</v>
      </c>
      <c r="H16" s="139"/>
      <c r="I16" s="114" t="s">
        <v>371</v>
      </c>
      <c r="J16" s="114" t="s">
        <v>372</v>
      </c>
      <c r="K16" s="95">
        <v>2</v>
      </c>
      <c r="L16" s="95">
        <v>2</v>
      </c>
      <c r="M16" s="95">
        <v>1</v>
      </c>
      <c r="N16" s="95">
        <v>2</v>
      </c>
      <c r="O16" s="96">
        <v>2</v>
      </c>
      <c r="P16" s="140"/>
      <c r="Q16" s="95">
        <f t="shared" si="0"/>
        <v>1.8</v>
      </c>
      <c r="R16" s="95">
        <v>1</v>
      </c>
      <c r="S16" s="95">
        <v>1</v>
      </c>
      <c r="T16" s="95">
        <v>1</v>
      </c>
      <c r="U16" s="95">
        <v>1</v>
      </c>
      <c r="V16" s="95">
        <v>1</v>
      </c>
      <c r="W16" s="116">
        <f t="shared" si="1"/>
        <v>1</v>
      </c>
      <c r="X16" s="117">
        <f t="shared" si="2"/>
        <v>1.8</v>
      </c>
      <c r="Y16" s="118"/>
      <c r="Z16" s="118"/>
      <c r="AA16" s="118"/>
      <c r="AB16" s="118"/>
    </row>
    <row r="17" spans="1:16" ht="15.75" thickBot="1" x14ac:dyDescent="0.3"/>
    <row r="18" spans="1:16" x14ac:dyDescent="0.25">
      <c r="A18" s="5" t="s">
        <v>113</v>
      </c>
      <c r="B18" s="6"/>
      <c r="C18" s="6"/>
      <c r="D18" s="6"/>
      <c r="E18" s="6"/>
      <c r="F18" s="6"/>
      <c r="G18" s="6"/>
      <c r="H18" s="6"/>
      <c r="I18" s="6"/>
      <c r="J18" s="6"/>
      <c r="K18" s="6"/>
      <c r="L18" s="6"/>
      <c r="M18" s="6"/>
      <c r="N18" s="6"/>
      <c r="O18" s="6"/>
      <c r="P18" s="7"/>
    </row>
    <row r="19" spans="1:16" x14ac:dyDescent="0.25">
      <c r="A19" s="2"/>
      <c r="B19" s="3"/>
      <c r="C19" s="3"/>
      <c r="D19" s="3"/>
      <c r="E19" s="3"/>
      <c r="F19" s="3"/>
      <c r="G19" s="3"/>
      <c r="H19" s="3"/>
      <c r="I19" s="3"/>
      <c r="J19" s="3"/>
      <c r="K19" s="3"/>
      <c r="L19" s="3"/>
      <c r="M19" s="3"/>
      <c r="N19" s="3"/>
      <c r="O19" s="3"/>
      <c r="P19" s="4"/>
    </row>
    <row r="20" spans="1:16" x14ac:dyDescent="0.25">
      <c r="A20" s="8" t="s">
        <v>114</v>
      </c>
      <c r="B20" s="9"/>
      <c r="C20" s="9"/>
      <c r="D20" s="9"/>
      <c r="E20" s="9"/>
      <c r="F20" s="9"/>
      <c r="G20" s="9"/>
      <c r="H20" s="9"/>
      <c r="I20" s="9"/>
      <c r="J20" s="9"/>
      <c r="K20" s="9"/>
      <c r="L20" s="9"/>
      <c r="M20" s="9"/>
      <c r="N20" s="9"/>
      <c r="O20" s="9"/>
      <c r="P20" s="10"/>
    </row>
    <row r="21" spans="1:16" x14ac:dyDescent="0.25">
      <c r="A21" s="2"/>
      <c r="B21" s="3"/>
      <c r="C21" s="3"/>
      <c r="D21" s="3"/>
      <c r="E21" s="3"/>
      <c r="F21" s="3"/>
      <c r="G21" s="3"/>
      <c r="H21" s="3"/>
      <c r="I21" s="3"/>
      <c r="J21" s="3"/>
      <c r="K21" s="3"/>
      <c r="L21" s="3"/>
      <c r="M21" s="3"/>
      <c r="N21" s="3"/>
      <c r="O21" s="3"/>
      <c r="P21" s="4"/>
    </row>
    <row r="22" spans="1:16" x14ac:dyDescent="0.25">
      <c r="A22" s="8" t="s">
        <v>115</v>
      </c>
      <c r="B22" s="9"/>
      <c r="C22" s="9"/>
      <c r="D22" s="9"/>
      <c r="E22" s="9"/>
      <c r="F22" s="9"/>
      <c r="G22" s="9"/>
      <c r="H22" s="9"/>
      <c r="I22" s="9"/>
      <c r="J22" s="9"/>
      <c r="K22" s="9"/>
      <c r="L22" s="9"/>
      <c r="M22" s="9"/>
      <c r="N22" s="9"/>
      <c r="O22" s="9"/>
      <c r="P22" s="10"/>
    </row>
    <row r="23" spans="1:16" x14ac:dyDescent="0.25">
      <c r="A23" s="2"/>
      <c r="B23" s="3"/>
      <c r="C23" s="3"/>
      <c r="D23" s="3"/>
      <c r="E23" s="3"/>
      <c r="F23" s="3"/>
      <c r="G23" s="3"/>
      <c r="H23" s="3"/>
      <c r="I23" s="3"/>
      <c r="J23" s="3"/>
      <c r="K23" s="3"/>
      <c r="L23" s="3"/>
      <c r="M23" s="3"/>
      <c r="N23" s="3"/>
      <c r="O23" s="3"/>
      <c r="P23" s="4"/>
    </row>
    <row r="24" spans="1:16" x14ac:dyDescent="0.25">
      <c r="A24" s="8" t="s">
        <v>116</v>
      </c>
      <c r="B24" s="9"/>
      <c r="C24" s="9"/>
      <c r="D24" s="9"/>
      <c r="E24" s="9"/>
      <c r="F24" s="9"/>
      <c r="G24" s="9"/>
      <c r="H24" s="9"/>
      <c r="I24" s="9"/>
      <c r="J24" s="9"/>
      <c r="K24" s="9"/>
      <c r="L24" s="9"/>
      <c r="M24" s="9"/>
      <c r="N24" s="9"/>
      <c r="O24" s="9"/>
      <c r="P24" s="10"/>
    </row>
    <row r="25" spans="1:16" x14ac:dyDescent="0.25">
      <c r="A25" s="2"/>
      <c r="B25" s="3"/>
      <c r="C25" s="3"/>
      <c r="D25" s="3"/>
      <c r="E25" s="3"/>
      <c r="F25" s="3"/>
      <c r="G25" s="3"/>
      <c r="H25" s="3"/>
      <c r="I25" s="3"/>
      <c r="J25" s="3"/>
      <c r="K25" s="3"/>
      <c r="L25" s="3"/>
      <c r="M25" s="3"/>
      <c r="N25" s="3"/>
      <c r="O25" s="3"/>
      <c r="P25" s="4"/>
    </row>
    <row r="26" spans="1:16" ht="15.75" thickBot="1" x14ac:dyDescent="0.3">
      <c r="A26" s="11" t="s">
        <v>117</v>
      </c>
      <c r="B26" s="12"/>
      <c r="C26" s="12"/>
      <c r="D26" s="12"/>
      <c r="E26" s="12"/>
      <c r="F26" s="12"/>
      <c r="G26" s="12"/>
      <c r="H26" s="12"/>
      <c r="I26" s="12"/>
      <c r="J26" s="12"/>
      <c r="K26" s="12"/>
      <c r="L26" s="12"/>
      <c r="M26" s="12"/>
      <c r="N26" s="12"/>
      <c r="O26" s="12"/>
      <c r="P26" s="13"/>
    </row>
  </sheetData>
  <mergeCells count="17">
    <mergeCell ref="A26:P26"/>
    <mergeCell ref="H10:H13"/>
    <mergeCell ref="C14:C15"/>
    <mergeCell ref="A18:P18"/>
    <mergeCell ref="A20:P20"/>
    <mergeCell ref="A22:P22"/>
    <mergeCell ref="A24:P24"/>
    <mergeCell ref="A1:H1"/>
    <mergeCell ref="I1:J1"/>
    <mergeCell ref="K1:Q1"/>
    <mergeCell ref="R1:W1"/>
    <mergeCell ref="Y1:AB1"/>
    <mergeCell ref="A3:A16"/>
    <mergeCell ref="B3:B16"/>
    <mergeCell ref="P3:P16"/>
    <mergeCell ref="C7:C8"/>
    <mergeCell ref="C10:C1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topLeftCell="H1" zoomScale="70" zoomScaleNormal="70" workbookViewId="0">
      <selection activeCell="I9" sqref="I9"/>
    </sheetView>
  </sheetViews>
  <sheetFormatPr defaultColWidth="8.85546875" defaultRowHeight="15" x14ac:dyDescent="0.25"/>
  <cols>
    <col min="1" max="1" width="17.85546875" style="142" customWidth="1"/>
    <col min="2" max="2" width="26.5703125" style="142" customWidth="1"/>
    <col min="3" max="3" width="15.42578125" style="142" customWidth="1"/>
    <col min="4" max="4" width="40.85546875" style="142" customWidth="1"/>
    <col min="5" max="5" width="43.85546875" style="142" bestFit="1" customWidth="1"/>
    <col min="6" max="6" width="21" style="142" customWidth="1"/>
    <col min="7" max="7" width="23.85546875" style="142" bestFit="1" customWidth="1"/>
    <col min="8" max="8" width="29.85546875" style="142" customWidth="1"/>
    <col min="9" max="9" width="33.85546875" style="142" customWidth="1"/>
    <col min="10" max="10" width="46.85546875" style="142" customWidth="1"/>
    <col min="11" max="24" width="13" style="142" customWidth="1"/>
    <col min="25" max="28" width="11.140625" style="142" customWidth="1"/>
    <col min="29" max="16384" width="8.85546875" style="142"/>
  </cols>
  <sheetData>
    <row r="1" spans="1:28" ht="21.75" thickBot="1" x14ac:dyDescent="0.4">
      <c r="A1" s="14" t="s">
        <v>0</v>
      </c>
      <c r="B1" s="14"/>
      <c r="C1" s="14"/>
      <c r="D1" s="14"/>
      <c r="E1" s="14"/>
      <c r="F1" s="14"/>
      <c r="G1" s="14"/>
      <c r="H1" s="14"/>
      <c r="I1" s="15" t="s">
        <v>1</v>
      </c>
      <c r="J1" s="15"/>
      <c r="K1" s="16" t="s">
        <v>2</v>
      </c>
      <c r="L1" s="16"/>
      <c r="M1" s="16"/>
      <c r="N1" s="16"/>
      <c r="O1" s="16"/>
      <c r="P1" s="16"/>
      <c r="Q1" s="16"/>
      <c r="R1" s="17" t="s">
        <v>3</v>
      </c>
      <c r="S1" s="17"/>
      <c r="T1" s="17"/>
      <c r="U1" s="17"/>
      <c r="V1" s="17"/>
      <c r="W1" s="17"/>
      <c r="X1" s="18"/>
      <c r="Y1" s="19" t="s">
        <v>4</v>
      </c>
      <c r="Z1" s="19"/>
      <c r="AA1" s="19"/>
      <c r="AB1" s="19"/>
    </row>
    <row r="2" spans="1:28" s="143" customFormat="1" ht="110.25" x14ac:dyDescent="0.25">
      <c r="A2" s="21" t="s">
        <v>5</v>
      </c>
      <c r="B2" s="21" t="s">
        <v>6</v>
      </c>
      <c r="C2" s="22" t="s">
        <v>7</v>
      </c>
      <c r="D2" s="22" t="s">
        <v>8</v>
      </c>
      <c r="E2" s="21" t="s">
        <v>9</v>
      </c>
      <c r="F2" s="23" t="s">
        <v>10</v>
      </c>
      <c r="G2" s="23" t="s">
        <v>11</v>
      </c>
      <c r="H2" s="21" t="s">
        <v>12</v>
      </c>
      <c r="I2" s="21" t="s">
        <v>13</v>
      </c>
      <c r="J2" s="21" t="s">
        <v>14</v>
      </c>
      <c r="K2" s="21" t="s">
        <v>15</v>
      </c>
      <c r="L2" s="21" t="s">
        <v>16</v>
      </c>
      <c r="M2" s="21" t="s">
        <v>17</v>
      </c>
      <c r="N2" s="21" t="s">
        <v>18</v>
      </c>
      <c r="O2" s="21" t="s">
        <v>19</v>
      </c>
      <c r="P2" s="21" t="s">
        <v>20</v>
      </c>
      <c r="Q2" s="24" t="s">
        <v>21</v>
      </c>
      <c r="R2" s="21" t="s">
        <v>22</v>
      </c>
      <c r="S2" s="21" t="s">
        <v>23</v>
      </c>
      <c r="T2" s="21" t="s">
        <v>24</v>
      </c>
      <c r="U2" s="21" t="s">
        <v>25</v>
      </c>
      <c r="V2" s="21" t="s">
        <v>26</v>
      </c>
      <c r="W2" s="25" t="s">
        <v>27</v>
      </c>
      <c r="X2" s="26" t="s">
        <v>28</v>
      </c>
      <c r="Y2" s="21" t="s">
        <v>29</v>
      </c>
      <c r="Z2" s="21" t="s">
        <v>30</v>
      </c>
      <c r="AA2" s="21" t="s">
        <v>31</v>
      </c>
      <c r="AB2" s="21" t="s">
        <v>32</v>
      </c>
    </row>
    <row r="3" spans="1:28" s="146" customFormat="1" ht="45" x14ac:dyDescent="0.25">
      <c r="A3" s="144" t="s">
        <v>33</v>
      </c>
      <c r="B3" s="144" t="s">
        <v>373</v>
      </c>
      <c r="C3" s="144" t="s">
        <v>374</v>
      </c>
      <c r="D3" s="145" t="s">
        <v>375</v>
      </c>
      <c r="E3" s="145" t="s">
        <v>376</v>
      </c>
      <c r="F3" s="145" t="s">
        <v>38</v>
      </c>
      <c r="G3" s="145"/>
      <c r="H3" s="145"/>
      <c r="I3" s="145"/>
      <c r="J3" s="145"/>
      <c r="K3" s="154" t="s">
        <v>41</v>
      </c>
      <c r="L3" s="154" t="s">
        <v>41</v>
      </c>
      <c r="M3" s="154" t="s">
        <v>41</v>
      </c>
      <c r="N3" s="154" t="s">
        <v>41</v>
      </c>
      <c r="O3" s="154" t="s">
        <v>41</v>
      </c>
      <c r="P3" s="148"/>
      <c r="Q3" s="147" t="e">
        <f>AVERAGE(K3:O3,$P$3)</f>
        <v>#DIV/0!</v>
      </c>
      <c r="R3" s="147" t="s">
        <v>41</v>
      </c>
      <c r="S3" s="147" t="s">
        <v>41</v>
      </c>
      <c r="T3" s="147" t="s">
        <v>41</v>
      </c>
      <c r="U3" s="147" t="s">
        <v>41</v>
      </c>
      <c r="V3" s="147" t="s">
        <v>41</v>
      </c>
      <c r="W3" s="149" t="e">
        <f>AVERAGE(R3:V3)</f>
        <v>#DIV/0!</v>
      </c>
      <c r="X3" s="150" t="e">
        <f>(Q3*W3)</f>
        <v>#DIV/0!</v>
      </c>
      <c r="Y3" s="145"/>
      <c r="Z3" s="145"/>
      <c r="AA3" s="145"/>
      <c r="AB3" s="145"/>
    </row>
    <row r="4" spans="1:28" s="156" customFormat="1" ht="270" x14ac:dyDescent="0.25">
      <c r="A4" s="144"/>
      <c r="B4" s="144"/>
      <c r="C4" s="144"/>
      <c r="D4" s="151" t="s">
        <v>377</v>
      </c>
      <c r="E4" s="145" t="s">
        <v>376</v>
      </c>
      <c r="F4" s="145" t="s">
        <v>38</v>
      </c>
      <c r="G4" s="151"/>
      <c r="H4" s="145"/>
      <c r="I4" s="122" t="s">
        <v>378</v>
      </c>
      <c r="J4" s="122" t="s">
        <v>379</v>
      </c>
      <c r="K4" s="154">
        <v>2</v>
      </c>
      <c r="L4" s="154">
        <v>4</v>
      </c>
      <c r="M4" s="154">
        <v>2</v>
      </c>
      <c r="N4" s="154">
        <v>2</v>
      </c>
      <c r="O4" s="154" t="s">
        <v>41</v>
      </c>
      <c r="P4" s="153"/>
      <c r="Q4" s="147">
        <f t="shared" ref="Q4:Q17" si="0">AVERAGE(K4:O4,$P$3)</f>
        <v>2.5</v>
      </c>
      <c r="R4" s="154">
        <v>1</v>
      </c>
      <c r="S4" s="154">
        <v>2</v>
      </c>
      <c r="T4" s="154">
        <v>1</v>
      </c>
      <c r="U4" s="154">
        <v>1</v>
      </c>
      <c r="V4" s="154">
        <v>1</v>
      </c>
      <c r="W4" s="149">
        <f t="shared" ref="W4:W17" si="1">AVERAGE(R4:V4)</f>
        <v>1.2</v>
      </c>
      <c r="X4" s="155">
        <f t="shared" ref="X4:X17" si="2">(Q4*W4)</f>
        <v>3</v>
      </c>
      <c r="Y4" s="122" t="s">
        <v>380</v>
      </c>
      <c r="Z4" s="122" t="s">
        <v>381</v>
      </c>
      <c r="AA4" s="122" t="s">
        <v>382</v>
      </c>
      <c r="AB4" s="122" t="s">
        <v>383</v>
      </c>
    </row>
    <row r="5" spans="1:28" s="156" customFormat="1" x14ac:dyDescent="0.25">
      <c r="A5" s="144"/>
      <c r="B5" s="144"/>
      <c r="C5" s="144"/>
      <c r="D5" s="145" t="s">
        <v>384</v>
      </c>
      <c r="E5" s="151" t="s">
        <v>385</v>
      </c>
      <c r="F5" s="151" t="s">
        <v>49</v>
      </c>
      <c r="G5" s="151" t="s">
        <v>133</v>
      </c>
      <c r="H5" s="151"/>
      <c r="I5" s="157"/>
      <c r="J5" s="157"/>
      <c r="K5" s="154" t="s">
        <v>41</v>
      </c>
      <c r="L5" s="154" t="s">
        <v>41</v>
      </c>
      <c r="M5" s="154" t="s">
        <v>41</v>
      </c>
      <c r="N5" s="154" t="s">
        <v>41</v>
      </c>
      <c r="O5" s="154" t="s">
        <v>41</v>
      </c>
      <c r="P5" s="153"/>
      <c r="Q5" s="147" t="e">
        <f t="shared" si="0"/>
        <v>#DIV/0!</v>
      </c>
      <c r="R5" s="147" t="s">
        <v>41</v>
      </c>
      <c r="S5" s="147" t="s">
        <v>41</v>
      </c>
      <c r="T5" s="147" t="s">
        <v>41</v>
      </c>
      <c r="U5" s="147" t="s">
        <v>41</v>
      </c>
      <c r="V5" s="147" t="s">
        <v>41</v>
      </c>
      <c r="W5" s="149" t="e">
        <f t="shared" si="1"/>
        <v>#DIV/0!</v>
      </c>
      <c r="X5" s="150" t="e">
        <f t="shared" si="2"/>
        <v>#DIV/0!</v>
      </c>
      <c r="Y5" s="157"/>
      <c r="Z5" s="157"/>
      <c r="AA5" s="157"/>
      <c r="AB5" s="157"/>
    </row>
    <row r="6" spans="1:28" s="156" customFormat="1" ht="120" x14ac:dyDescent="0.25">
      <c r="A6" s="144"/>
      <c r="B6" s="144"/>
      <c r="C6" s="144"/>
      <c r="D6" s="145" t="s">
        <v>386</v>
      </c>
      <c r="E6" s="151" t="s">
        <v>385</v>
      </c>
      <c r="F6" s="151" t="s">
        <v>49</v>
      </c>
      <c r="G6" s="151" t="s">
        <v>133</v>
      </c>
      <c r="H6" s="145"/>
      <c r="I6" s="122" t="s">
        <v>387</v>
      </c>
      <c r="J6" s="122" t="s">
        <v>388</v>
      </c>
      <c r="K6" s="154">
        <v>3</v>
      </c>
      <c r="L6" s="154">
        <v>4</v>
      </c>
      <c r="M6" s="154">
        <v>2</v>
      </c>
      <c r="N6" s="154">
        <v>3</v>
      </c>
      <c r="O6" s="154" t="s">
        <v>41</v>
      </c>
      <c r="P6" s="153"/>
      <c r="Q6" s="147">
        <f t="shared" si="0"/>
        <v>3</v>
      </c>
      <c r="R6" s="154">
        <v>1</v>
      </c>
      <c r="S6" s="154">
        <v>2</v>
      </c>
      <c r="T6" s="154">
        <v>1</v>
      </c>
      <c r="U6" s="154">
        <v>1</v>
      </c>
      <c r="V6" s="154">
        <v>1</v>
      </c>
      <c r="W6" s="149">
        <f t="shared" si="1"/>
        <v>1.2</v>
      </c>
      <c r="X6" s="155">
        <f t="shared" si="2"/>
        <v>3.5999999999999996</v>
      </c>
      <c r="Y6" s="122" t="s">
        <v>389</v>
      </c>
      <c r="Z6" s="122" t="s">
        <v>390</v>
      </c>
      <c r="AA6" s="122" t="s">
        <v>391</v>
      </c>
      <c r="AB6" s="122" t="s">
        <v>383</v>
      </c>
    </row>
    <row r="7" spans="1:28" s="156" customFormat="1" x14ac:dyDescent="0.25">
      <c r="A7" s="144"/>
      <c r="B7" s="144"/>
      <c r="C7" s="144" t="s">
        <v>392</v>
      </c>
      <c r="D7" s="145" t="s">
        <v>393</v>
      </c>
      <c r="E7" s="151" t="s">
        <v>385</v>
      </c>
      <c r="F7" s="151" t="s">
        <v>49</v>
      </c>
      <c r="G7" s="151" t="s">
        <v>133</v>
      </c>
      <c r="H7" s="145"/>
      <c r="I7" s="122"/>
      <c r="J7" s="157"/>
      <c r="K7" s="154" t="s">
        <v>41</v>
      </c>
      <c r="L7" s="154" t="s">
        <v>41</v>
      </c>
      <c r="M7" s="154" t="s">
        <v>41</v>
      </c>
      <c r="N7" s="154" t="s">
        <v>41</v>
      </c>
      <c r="O7" s="154" t="s">
        <v>41</v>
      </c>
      <c r="P7" s="153"/>
      <c r="Q7" s="147" t="e">
        <f t="shared" si="0"/>
        <v>#DIV/0!</v>
      </c>
      <c r="R7" s="147" t="s">
        <v>41</v>
      </c>
      <c r="S7" s="147" t="s">
        <v>41</v>
      </c>
      <c r="T7" s="147" t="s">
        <v>41</v>
      </c>
      <c r="U7" s="147" t="s">
        <v>41</v>
      </c>
      <c r="V7" s="147" t="s">
        <v>41</v>
      </c>
      <c r="W7" s="149" t="e">
        <f t="shared" si="1"/>
        <v>#DIV/0!</v>
      </c>
      <c r="X7" s="150" t="e">
        <f t="shared" si="2"/>
        <v>#DIV/0!</v>
      </c>
      <c r="Y7" s="157"/>
      <c r="Z7" s="157"/>
      <c r="AA7" s="157"/>
      <c r="AB7" s="157"/>
    </row>
    <row r="8" spans="1:28" ht="120" x14ac:dyDescent="0.25">
      <c r="A8" s="144"/>
      <c r="B8" s="144"/>
      <c r="C8" s="144"/>
      <c r="D8" s="145" t="s">
        <v>394</v>
      </c>
      <c r="E8" s="151" t="s">
        <v>385</v>
      </c>
      <c r="F8" s="151" t="s">
        <v>49</v>
      </c>
      <c r="G8" s="151" t="s">
        <v>133</v>
      </c>
      <c r="H8" s="145"/>
      <c r="I8" s="122" t="s">
        <v>387</v>
      </c>
      <c r="J8" s="122" t="s">
        <v>388</v>
      </c>
      <c r="K8" s="154">
        <v>3</v>
      </c>
      <c r="L8" s="154">
        <v>4</v>
      </c>
      <c r="M8" s="154">
        <v>2</v>
      </c>
      <c r="N8" s="154">
        <v>3</v>
      </c>
      <c r="O8" s="154" t="s">
        <v>41</v>
      </c>
      <c r="P8" s="153"/>
      <c r="Q8" s="147">
        <f t="shared" si="0"/>
        <v>3</v>
      </c>
      <c r="R8" s="154">
        <v>1</v>
      </c>
      <c r="S8" s="154">
        <v>2</v>
      </c>
      <c r="T8" s="154">
        <v>1</v>
      </c>
      <c r="U8" s="154">
        <v>1</v>
      </c>
      <c r="V8" s="154">
        <v>1</v>
      </c>
      <c r="W8" s="149">
        <f t="shared" si="1"/>
        <v>1.2</v>
      </c>
      <c r="X8" s="155">
        <f t="shared" si="2"/>
        <v>3.5999999999999996</v>
      </c>
      <c r="Y8" s="122" t="s">
        <v>389</v>
      </c>
      <c r="Z8" s="122" t="s">
        <v>390</v>
      </c>
      <c r="AA8" s="122" t="s">
        <v>391</v>
      </c>
      <c r="AB8" s="122" t="s">
        <v>383</v>
      </c>
    </row>
    <row r="9" spans="1:28" ht="30" x14ac:dyDescent="0.25">
      <c r="A9" s="144"/>
      <c r="B9" s="144"/>
      <c r="C9" s="144"/>
      <c r="D9" s="145" t="s">
        <v>395</v>
      </c>
      <c r="E9" s="151" t="s">
        <v>385</v>
      </c>
      <c r="F9" s="151" t="s">
        <v>49</v>
      </c>
      <c r="G9" s="151" t="s">
        <v>133</v>
      </c>
      <c r="H9" s="151"/>
      <c r="I9" s="157"/>
      <c r="J9" s="157"/>
      <c r="K9" s="147" t="s">
        <v>41</v>
      </c>
      <c r="L9" s="147" t="s">
        <v>41</v>
      </c>
      <c r="M9" s="147" t="s">
        <v>41</v>
      </c>
      <c r="N9" s="147" t="s">
        <v>41</v>
      </c>
      <c r="O9" s="147" t="s">
        <v>41</v>
      </c>
      <c r="P9" s="153"/>
      <c r="Q9" s="147" t="e">
        <f t="shared" si="0"/>
        <v>#DIV/0!</v>
      </c>
      <c r="R9" s="147" t="s">
        <v>41</v>
      </c>
      <c r="S9" s="147" t="s">
        <v>41</v>
      </c>
      <c r="T9" s="147" t="s">
        <v>41</v>
      </c>
      <c r="U9" s="147" t="s">
        <v>41</v>
      </c>
      <c r="V9" s="147" t="s">
        <v>41</v>
      </c>
      <c r="W9" s="149" t="e">
        <f t="shared" si="1"/>
        <v>#DIV/0!</v>
      </c>
      <c r="X9" s="150" t="e">
        <f t="shared" si="2"/>
        <v>#DIV/0!</v>
      </c>
      <c r="Y9" s="151"/>
      <c r="Z9" s="151"/>
      <c r="AA9" s="151"/>
      <c r="AB9" s="151"/>
    </row>
    <row r="10" spans="1:28" ht="30" x14ac:dyDescent="0.25">
      <c r="A10" s="144"/>
      <c r="B10" s="144"/>
      <c r="C10" s="144"/>
      <c r="D10" s="145" t="s">
        <v>396</v>
      </c>
      <c r="E10" s="151" t="s">
        <v>397</v>
      </c>
      <c r="F10" s="151" t="s">
        <v>49</v>
      </c>
      <c r="G10" s="151" t="s">
        <v>133</v>
      </c>
      <c r="H10" s="151"/>
      <c r="I10" s="151"/>
      <c r="J10" s="151"/>
      <c r="K10" s="147" t="s">
        <v>41</v>
      </c>
      <c r="L10" s="147" t="s">
        <v>41</v>
      </c>
      <c r="M10" s="147" t="s">
        <v>41</v>
      </c>
      <c r="N10" s="147" t="s">
        <v>41</v>
      </c>
      <c r="O10" s="147" t="s">
        <v>41</v>
      </c>
      <c r="P10" s="153"/>
      <c r="Q10" s="147" t="e">
        <f t="shared" si="0"/>
        <v>#DIV/0!</v>
      </c>
      <c r="R10" s="147" t="s">
        <v>41</v>
      </c>
      <c r="S10" s="147" t="s">
        <v>41</v>
      </c>
      <c r="T10" s="147" t="s">
        <v>41</v>
      </c>
      <c r="U10" s="147" t="s">
        <v>41</v>
      </c>
      <c r="V10" s="147" t="s">
        <v>41</v>
      </c>
      <c r="W10" s="149" t="e">
        <f t="shared" si="1"/>
        <v>#DIV/0!</v>
      </c>
      <c r="X10" s="150" t="e">
        <f t="shared" si="2"/>
        <v>#DIV/0!</v>
      </c>
      <c r="Y10" s="151"/>
      <c r="Z10" s="151"/>
      <c r="AA10" s="151"/>
      <c r="AB10" s="151"/>
    </row>
    <row r="11" spans="1:28" x14ac:dyDescent="0.25">
      <c r="A11" s="144"/>
      <c r="B11" s="144"/>
      <c r="C11" s="158" t="s">
        <v>398</v>
      </c>
      <c r="D11" s="159" t="s">
        <v>399</v>
      </c>
      <c r="E11" s="160" t="s">
        <v>400</v>
      </c>
      <c r="F11" s="151" t="s">
        <v>49</v>
      </c>
      <c r="G11" s="151" t="s">
        <v>133</v>
      </c>
      <c r="H11" s="151"/>
      <c r="I11" s="151"/>
      <c r="J11" s="151"/>
      <c r="K11" s="147" t="s">
        <v>41</v>
      </c>
      <c r="L11" s="147" t="s">
        <v>41</v>
      </c>
      <c r="M11" s="147" t="s">
        <v>41</v>
      </c>
      <c r="N11" s="147" t="s">
        <v>41</v>
      </c>
      <c r="O11" s="147" t="s">
        <v>41</v>
      </c>
      <c r="P11" s="153"/>
      <c r="Q11" s="147" t="e">
        <f t="shared" si="0"/>
        <v>#DIV/0!</v>
      </c>
      <c r="R11" s="147" t="s">
        <v>41</v>
      </c>
      <c r="S11" s="147" t="s">
        <v>41</v>
      </c>
      <c r="T11" s="147" t="s">
        <v>41</v>
      </c>
      <c r="U11" s="147" t="s">
        <v>41</v>
      </c>
      <c r="V11" s="147" t="s">
        <v>41</v>
      </c>
      <c r="W11" s="149" t="e">
        <f t="shared" si="1"/>
        <v>#DIV/0!</v>
      </c>
      <c r="X11" s="150" t="e">
        <f t="shared" si="2"/>
        <v>#DIV/0!</v>
      </c>
      <c r="Y11" s="151"/>
      <c r="Z11" s="151"/>
      <c r="AA11" s="151"/>
      <c r="AB11" s="151"/>
    </row>
    <row r="12" spans="1:28" x14ac:dyDescent="0.25">
      <c r="A12" s="144"/>
      <c r="B12" s="144"/>
      <c r="C12" s="158"/>
      <c r="D12" s="159" t="s">
        <v>401</v>
      </c>
      <c r="E12" s="160" t="s">
        <v>385</v>
      </c>
      <c r="F12" s="151" t="s">
        <v>49</v>
      </c>
      <c r="G12" s="151" t="s">
        <v>133</v>
      </c>
      <c r="H12" s="145"/>
      <c r="I12" s="152"/>
      <c r="J12" s="152"/>
      <c r="K12" s="147" t="s">
        <v>41</v>
      </c>
      <c r="L12" s="147" t="s">
        <v>41</v>
      </c>
      <c r="M12" s="147" t="s">
        <v>41</v>
      </c>
      <c r="N12" s="147" t="s">
        <v>41</v>
      </c>
      <c r="O12" s="147" t="s">
        <v>41</v>
      </c>
      <c r="P12" s="153"/>
      <c r="Q12" s="147" t="e">
        <f t="shared" si="0"/>
        <v>#DIV/0!</v>
      </c>
      <c r="R12" s="147" t="s">
        <v>41</v>
      </c>
      <c r="S12" s="147" t="s">
        <v>41</v>
      </c>
      <c r="T12" s="147" t="s">
        <v>41</v>
      </c>
      <c r="U12" s="147" t="s">
        <v>41</v>
      </c>
      <c r="V12" s="147" t="s">
        <v>41</v>
      </c>
      <c r="W12" s="149" t="e">
        <f t="shared" si="1"/>
        <v>#DIV/0!</v>
      </c>
      <c r="X12" s="150" t="e">
        <f t="shared" si="2"/>
        <v>#DIV/0!</v>
      </c>
      <c r="Y12" s="151"/>
      <c r="Z12" s="151"/>
      <c r="AA12" s="151"/>
      <c r="AB12" s="151"/>
    </row>
    <row r="13" spans="1:28" ht="30" x14ac:dyDescent="0.25">
      <c r="A13" s="144"/>
      <c r="B13" s="144"/>
      <c r="C13" s="158"/>
      <c r="D13" s="159" t="s">
        <v>402</v>
      </c>
      <c r="E13" s="160" t="s">
        <v>400</v>
      </c>
      <c r="F13" s="151" t="s">
        <v>49</v>
      </c>
      <c r="G13" s="151" t="s">
        <v>133</v>
      </c>
      <c r="H13" s="145"/>
      <c r="I13" s="145"/>
      <c r="J13" s="145"/>
      <c r="K13" s="161" t="s">
        <v>41</v>
      </c>
      <c r="L13" s="161" t="s">
        <v>41</v>
      </c>
      <c r="M13" s="161" t="s">
        <v>41</v>
      </c>
      <c r="N13" s="161" t="s">
        <v>41</v>
      </c>
      <c r="O13" s="161" t="s">
        <v>41</v>
      </c>
      <c r="P13" s="153"/>
      <c r="Q13" s="147" t="e">
        <f t="shared" si="0"/>
        <v>#DIV/0!</v>
      </c>
      <c r="R13" s="161" t="s">
        <v>41</v>
      </c>
      <c r="S13" s="161" t="s">
        <v>41</v>
      </c>
      <c r="T13" s="161" t="s">
        <v>41</v>
      </c>
      <c r="U13" s="161" t="s">
        <v>41</v>
      </c>
      <c r="V13" s="161" t="s">
        <v>41</v>
      </c>
      <c r="W13" s="149" t="e">
        <f t="shared" si="1"/>
        <v>#DIV/0!</v>
      </c>
      <c r="X13" s="150" t="e">
        <f t="shared" si="2"/>
        <v>#DIV/0!</v>
      </c>
      <c r="Y13" s="151"/>
      <c r="Z13" s="151"/>
      <c r="AA13" s="151"/>
      <c r="AB13" s="151"/>
    </row>
    <row r="14" spans="1:28" ht="60" x14ac:dyDescent="0.25">
      <c r="A14" s="144"/>
      <c r="B14" s="144"/>
      <c r="C14" s="158"/>
      <c r="D14" s="160" t="s">
        <v>403</v>
      </c>
      <c r="E14" s="160" t="s">
        <v>400</v>
      </c>
      <c r="F14" s="151" t="s">
        <v>49</v>
      </c>
      <c r="G14" s="151" t="s">
        <v>133</v>
      </c>
      <c r="H14" s="145"/>
      <c r="I14" s="145" t="s">
        <v>404</v>
      </c>
      <c r="J14" s="145" t="s">
        <v>405</v>
      </c>
      <c r="K14" s="161">
        <v>3</v>
      </c>
      <c r="L14" s="161">
        <v>1</v>
      </c>
      <c r="M14" s="161">
        <v>1</v>
      </c>
      <c r="N14" s="161">
        <v>1</v>
      </c>
      <c r="O14" s="161">
        <v>1</v>
      </c>
      <c r="P14" s="153"/>
      <c r="Q14" s="147">
        <f t="shared" si="0"/>
        <v>1.4</v>
      </c>
      <c r="R14" s="161">
        <v>1</v>
      </c>
      <c r="S14" s="161">
        <v>1</v>
      </c>
      <c r="T14" s="161">
        <v>1</v>
      </c>
      <c r="U14" s="161">
        <v>1</v>
      </c>
      <c r="V14" s="161">
        <v>1</v>
      </c>
      <c r="W14" s="149">
        <f t="shared" si="1"/>
        <v>1</v>
      </c>
      <c r="X14" s="162">
        <f t="shared" si="2"/>
        <v>1.4</v>
      </c>
      <c r="Y14" s="151"/>
      <c r="Z14" s="151"/>
      <c r="AA14" s="151"/>
      <c r="AB14" s="151"/>
    </row>
    <row r="15" spans="1:28" ht="30" x14ac:dyDescent="0.25">
      <c r="A15" s="144"/>
      <c r="B15" s="144"/>
      <c r="C15" s="158"/>
      <c r="D15" s="159" t="s">
        <v>406</v>
      </c>
      <c r="E15" s="160" t="s">
        <v>385</v>
      </c>
      <c r="F15" s="151" t="s">
        <v>49</v>
      </c>
      <c r="G15" s="151" t="s">
        <v>133</v>
      </c>
      <c r="H15" s="145"/>
      <c r="J15" s="152"/>
      <c r="K15" s="147" t="s">
        <v>41</v>
      </c>
      <c r="L15" s="147" t="s">
        <v>41</v>
      </c>
      <c r="M15" s="147" t="s">
        <v>41</v>
      </c>
      <c r="N15" s="147" t="s">
        <v>41</v>
      </c>
      <c r="O15" s="147" t="s">
        <v>41</v>
      </c>
      <c r="P15" s="153"/>
      <c r="Q15" s="147" t="e">
        <f t="shared" si="0"/>
        <v>#DIV/0!</v>
      </c>
      <c r="R15" s="147" t="s">
        <v>41</v>
      </c>
      <c r="S15" s="147" t="s">
        <v>41</v>
      </c>
      <c r="T15" s="147" t="s">
        <v>41</v>
      </c>
      <c r="U15" s="147" t="s">
        <v>41</v>
      </c>
      <c r="V15" s="147" t="s">
        <v>41</v>
      </c>
      <c r="W15" s="149" t="e">
        <f t="shared" si="1"/>
        <v>#DIV/0!</v>
      </c>
      <c r="X15" s="150" t="e">
        <f t="shared" si="2"/>
        <v>#DIV/0!</v>
      </c>
      <c r="Y15" s="151"/>
      <c r="Z15" s="151"/>
      <c r="AA15" s="151"/>
      <c r="AB15" s="151"/>
    </row>
    <row r="16" spans="1:28" x14ac:dyDescent="0.25">
      <c r="A16" s="144"/>
      <c r="B16" s="144"/>
      <c r="C16" s="158"/>
      <c r="D16" s="159" t="s">
        <v>407</v>
      </c>
      <c r="E16" s="160" t="s">
        <v>408</v>
      </c>
      <c r="F16" s="151" t="s">
        <v>49</v>
      </c>
      <c r="G16" s="151" t="s">
        <v>133</v>
      </c>
      <c r="H16" s="151"/>
      <c r="I16" s="151"/>
      <c r="J16" s="151"/>
      <c r="K16" s="147" t="s">
        <v>41</v>
      </c>
      <c r="L16" s="147" t="s">
        <v>41</v>
      </c>
      <c r="M16" s="147" t="s">
        <v>41</v>
      </c>
      <c r="N16" s="147" t="s">
        <v>41</v>
      </c>
      <c r="O16" s="147" t="s">
        <v>41</v>
      </c>
      <c r="P16" s="153"/>
      <c r="Q16" s="147" t="e">
        <f t="shared" si="0"/>
        <v>#DIV/0!</v>
      </c>
      <c r="R16" s="147" t="s">
        <v>41</v>
      </c>
      <c r="S16" s="147" t="s">
        <v>41</v>
      </c>
      <c r="T16" s="147" t="s">
        <v>41</v>
      </c>
      <c r="U16" s="147" t="s">
        <v>41</v>
      </c>
      <c r="V16" s="147" t="s">
        <v>41</v>
      </c>
      <c r="W16" s="149" t="e">
        <f t="shared" si="1"/>
        <v>#DIV/0!</v>
      </c>
      <c r="X16" s="150" t="e">
        <f t="shared" si="2"/>
        <v>#DIV/0!</v>
      </c>
      <c r="Y16" s="151"/>
      <c r="Z16" s="151"/>
      <c r="AA16" s="151"/>
      <c r="AB16" s="151"/>
    </row>
    <row r="17" spans="1:28" ht="30.75" thickBot="1" x14ac:dyDescent="0.3">
      <c r="A17" s="144"/>
      <c r="B17" s="144"/>
      <c r="C17" s="158"/>
      <c r="D17" s="159" t="s">
        <v>409</v>
      </c>
      <c r="E17" s="160" t="s">
        <v>400</v>
      </c>
      <c r="F17" s="151" t="s">
        <v>49</v>
      </c>
      <c r="G17" s="151" t="s">
        <v>133</v>
      </c>
      <c r="H17" s="151"/>
      <c r="I17" s="145" t="s">
        <v>410</v>
      </c>
      <c r="J17" s="145" t="s">
        <v>411</v>
      </c>
      <c r="K17" s="161">
        <v>3</v>
      </c>
      <c r="L17" s="161">
        <v>1</v>
      </c>
      <c r="M17" s="161">
        <v>1</v>
      </c>
      <c r="N17" s="161">
        <v>1</v>
      </c>
      <c r="O17" s="161">
        <v>1</v>
      </c>
      <c r="P17" s="163"/>
      <c r="Q17" s="147">
        <f t="shared" si="0"/>
        <v>1.4</v>
      </c>
      <c r="R17" s="161">
        <v>1</v>
      </c>
      <c r="S17" s="161">
        <v>1</v>
      </c>
      <c r="T17" s="161">
        <v>1</v>
      </c>
      <c r="U17" s="161">
        <v>1</v>
      </c>
      <c r="V17" s="161">
        <v>1</v>
      </c>
      <c r="W17" s="149">
        <f t="shared" si="1"/>
        <v>1</v>
      </c>
      <c r="X17" s="164">
        <f t="shared" si="2"/>
        <v>1.4</v>
      </c>
      <c r="Y17" s="151"/>
      <c r="Z17" s="151"/>
      <c r="AA17" s="151"/>
      <c r="AB17" s="151"/>
    </row>
    <row r="18" spans="1:28" ht="15.75" thickBot="1" x14ac:dyDescent="0.3">
      <c r="D18" s="146"/>
    </row>
    <row r="19" spans="1:28" x14ac:dyDescent="0.25">
      <c r="A19" s="5" t="s">
        <v>113</v>
      </c>
      <c r="B19" s="6"/>
      <c r="C19" s="6"/>
      <c r="D19" s="6"/>
      <c r="E19" s="6"/>
      <c r="F19" s="6"/>
      <c r="G19" s="6"/>
      <c r="H19" s="6"/>
      <c r="I19" s="6"/>
      <c r="J19" s="6"/>
      <c r="K19" s="6"/>
      <c r="L19" s="6"/>
      <c r="M19" s="6"/>
      <c r="N19" s="6"/>
      <c r="O19" s="6"/>
      <c r="P19" s="7"/>
    </row>
    <row r="20" spans="1:28" x14ac:dyDescent="0.25">
      <c r="A20" s="2"/>
      <c r="B20" s="3"/>
      <c r="C20" s="3"/>
      <c r="D20" s="3"/>
      <c r="E20" s="3"/>
      <c r="F20" s="3"/>
      <c r="G20" s="3"/>
      <c r="H20" s="3"/>
      <c r="I20" s="3"/>
      <c r="J20" s="3"/>
      <c r="K20" s="3"/>
      <c r="L20" s="3"/>
      <c r="M20" s="3"/>
      <c r="N20" s="3"/>
      <c r="O20" s="3"/>
      <c r="P20" s="4"/>
    </row>
    <row r="21" spans="1:28" x14ac:dyDescent="0.25">
      <c r="A21" s="8" t="s">
        <v>114</v>
      </c>
      <c r="B21" s="9"/>
      <c r="C21" s="9"/>
      <c r="D21" s="9"/>
      <c r="E21" s="9"/>
      <c r="F21" s="9"/>
      <c r="G21" s="9"/>
      <c r="H21" s="9"/>
      <c r="I21" s="9"/>
      <c r="J21" s="9"/>
      <c r="K21" s="9"/>
      <c r="L21" s="9"/>
      <c r="M21" s="9"/>
      <c r="N21" s="9"/>
      <c r="O21" s="9"/>
      <c r="P21" s="10"/>
    </row>
    <row r="22" spans="1:28" x14ac:dyDescent="0.25">
      <c r="A22" s="2"/>
      <c r="B22" s="3"/>
      <c r="C22" s="3"/>
      <c r="D22" s="3"/>
      <c r="E22" s="3"/>
      <c r="F22" s="3"/>
      <c r="G22" s="3"/>
      <c r="H22" s="3"/>
      <c r="I22" s="3"/>
      <c r="J22" s="3"/>
      <c r="K22" s="3"/>
      <c r="L22" s="3"/>
      <c r="M22" s="3"/>
      <c r="N22" s="3"/>
      <c r="O22" s="3"/>
      <c r="P22" s="4"/>
    </row>
    <row r="23" spans="1:28" x14ac:dyDescent="0.25">
      <c r="A23" s="8" t="s">
        <v>115</v>
      </c>
      <c r="B23" s="9"/>
      <c r="C23" s="9"/>
      <c r="D23" s="9"/>
      <c r="E23" s="9"/>
      <c r="F23" s="9"/>
      <c r="G23" s="9"/>
      <c r="H23" s="9"/>
      <c r="I23" s="9"/>
      <c r="J23" s="9"/>
      <c r="K23" s="9"/>
      <c r="L23" s="9"/>
      <c r="M23" s="9"/>
      <c r="N23" s="9"/>
      <c r="O23" s="9"/>
      <c r="P23" s="10"/>
    </row>
    <row r="24" spans="1:28" x14ac:dyDescent="0.25">
      <c r="A24" s="2"/>
      <c r="B24" s="3"/>
      <c r="C24" s="3"/>
      <c r="D24" s="3"/>
      <c r="E24" s="3"/>
      <c r="F24" s="3"/>
      <c r="G24" s="3"/>
      <c r="H24" s="3"/>
      <c r="I24" s="3"/>
      <c r="J24" s="3"/>
      <c r="K24" s="3"/>
      <c r="L24" s="3"/>
      <c r="M24" s="3"/>
      <c r="N24" s="3"/>
      <c r="O24" s="3"/>
      <c r="P24" s="4"/>
    </row>
    <row r="25" spans="1:28" x14ac:dyDescent="0.25">
      <c r="A25" s="8" t="s">
        <v>116</v>
      </c>
      <c r="B25" s="9"/>
      <c r="C25" s="9"/>
      <c r="D25" s="9"/>
      <c r="E25" s="9"/>
      <c r="F25" s="9"/>
      <c r="G25" s="9"/>
      <c r="H25" s="9"/>
      <c r="I25" s="9"/>
      <c r="J25" s="9"/>
      <c r="K25" s="9"/>
      <c r="L25" s="9"/>
      <c r="M25" s="9"/>
      <c r="N25" s="9"/>
      <c r="O25" s="9"/>
      <c r="P25" s="10"/>
    </row>
    <row r="26" spans="1:28" x14ac:dyDescent="0.25">
      <c r="A26" s="2"/>
      <c r="B26" s="3"/>
      <c r="C26" s="3"/>
      <c r="D26" s="3"/>
      <c r="E26" s="3"/>
      <c r="F26" s="3"/>
      <c r="G26" s="3"/>
      <c r="H26" s="3"/>
      <c r="I26" s="3"/>
      <c r="J26" s="3"/>
      <c r="K26" s="3"/>
      <c r="L26" s="3"/>
      <c r="M26" s="3"/>
      <c r="N26" s="3"/>
      <c r="O26" s="3"/>
      <c r="P26" s="4"/>
    </row>
    <row r="27" spans="1:28" ht="15.75" thickBot="1" x14ac:dyDescent="0.3">
      <c r="A27" s="11" t="s">
        <v>117</v>
      </c>
      <c r="B27" s="12"/>
      <c r="C27" s="12"/>
      <c r="D27" s="12"/>
      <c r="E27" s="12"/>
      <c r="F27" s="12"/>
      <c r="G27" s="12"/>
      <c r="H27" s="12"/>
      <c r="I27" s="12"/>
      <c r="J27" s="12"/>
      <c r="K27" s="12"/>
      <c r="L27" s="12"/>
      <c r="M27" s="12"/>
      <c r="N27" s="12"/>
      <c r="O27" s="12"/>
      <c r="P27" s="13"/>
    </row>
  </sheetData>
  <mergeCells count="16">
    <mergeCell ref="C11:C17"/>
    <mergeCell ref="A19:P19"/>
    <mergeCell ref="A21:P21"/>
    <mergeCell ref="A23:P23"/>
    <mergeCell ref="A25:P25"/>
    <mergeCell ref="A27:P27"/>
    <mergeCell ref="A1:H1"/>
    <mergeCell ref="I1:J1"/>
    <mergeCell ref="K1:Q1"/>
    <mergeCell ref="R1:W1"/>
    <mergeCell ref="Y1:AB1"/>
    <mergeCell ref="A3:A17"/>
    <mergeCell ref="B3:B17"/>
    <mergeCell ref="C3:C6"/>
    <mergeCell ref="P3:P17"/>
    <mergeCell ref="C7:C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zoomScale="55" zoomScaleNormal="55" workbookViewId="0">
      <selection activeCell="Y21" sqref="Y21"/>
    </sheetView>
  </sheetViews>
  <sheetFormatPr defaultColWidth="9.140625" defaultRowHeight="15" x14ac:dyDescent="0.25"/>
  <cols>
    <col min="1" max="1" width="27.42578125" customWidth="1"/>
    <col min="2" max="2" width="32.140625" style="190" customWidth="1"/>
    <col min="3" max="3" width="22.5703125" customWidth="1"/>
    <col min="4" max="4" width="90.140625" customWidth="1"/>
    <col min="5" max="5" width="20.42578125" hidden="1" customWidth="1"/>
    <col min="6" max="6" width="17.7109375" hidden="1" customWidth="1"/>
    <col min="7" max="7" width="17.85546875" hidden="1" customWidth="1"/>
    <col min="8" max="8" width="17.7109375" hidden="1" customWidth="1"/>
    <col min="9" max="9" width="17.140625" customWidth="1"/>
    <col min="10" max="10" width="17.5703125" customWidth="1"/>
    <col min="11" max="12" width="18" hidden="1" customWidth="1"/>
    <col min="13" max="13" width="18.28515625" hidden="1" customWidth="1"/>
    <col min="14" max="14" width="18.5703125" hidden="1" customWidth="1"/>
    <col min="15" max="15" width="16.5703125" style="188" hidden="1" customWidth="1"/>
    <col min="16" max="16" width="16.85546875" hidden="1" customWidth="1"/>
    <col min="17" max="20" width="15.85546875" hidden="1" customWidth="1"/>
    <col min="21" max="21" width="15.85546875" style="188" hidden="1" customWidth="1"/>
    <col min="22" max="23" width="15.85546875" hidden="1" customWidth="1"/>
    <col min="24" max="24" width="15.85546875" customWidth="1"/>
    <col min="25" max="25" width="17.42578125" customWidth="1"/>
    <col min="26" max="28" width="13.5703125" customWidth="1"/>
  </cols>
  <sheetData>
    <row r="1" spans="1:28" ht="21.75" thickBot="1" x14ac:dyDescent="0.4">
      <c r="A1" s="14" t="s">
        <v>0</v>
      </c>
      <c r="B1" s="14"/>
      <c r="C1" s="14"/>
      <c r="D1" s="14"/>
      <c r="E1" s="14"/>
      <c r="F1" s="14"/>
      <c r="G1" s="14"/>
      <c r="H1" s="14"/>
      <c r="I1" s="15" t="s">
        <v>1</v>
      </c>
      <c r="J1" s="15"/>
      <c r="K1" s="16" t="s">
        <v>2</v>
      </c>
      <c r="L1" s="16"/>
      <c r="M1" s="16"/>
      <c r="N1" s="16"/>
      <c r="O1" s="16"/>
      <c r="P1" s="16"/>
      <c r="Q1" s="16"/>
      <c r="R1" s="17" t="s">
        <v>3</v>
      </c>
      <c r="S1" s="17"/>
      <c r="T1" s="17"/>
      <c r="U1" s="17"/>
      <c r="V1" s="17"/>
      <c r="W1" s="17"/>
      <c r="X1" s="18"/>
      <c r="Y1" s="19" t="s">
        <v>4</v>
      </c>
      <c r="Z1" s="19"/>
      <c r="AA1" s="19"/>
      <c r="AB1" s="19"/>
    </row>
    <row r="2" spans="1:28" s="165" customFormat="1" ht="94.5" x14ac:dyDescent="0.3">
      <c r="A2" s="21" t="s">
        <v>5</v>
      </c>
      <c r="B2" s="21" t="s">
        <v>6</v>
      </c>
      <c r="C2" s="22" t="s">
        <v>7</v>
      </c>
      <c r="D2" s="22" t="s">
        <v>8</v>
      </c>
      <c r="E2" s="21" t="s">
        <v>9</v>
      </c>
      <c r="F2" s="23" t="s">
        <v>10</v>
      </c>
      <c r="G2" s="23" t="s">
        <v>11</v>
      </c>
      <c r="H2" s="21" t="s">
        <v>12</v>
      </c>
      <c r="I2" s="21" t="s">
        <v>13</v>
      </c>
      <c r="J2" s="21" t="s">
        <v>14</v>
      </c>
      <c r="K2" s="21" t="s">
        <v>15</v>
      </c>
      <c r="L2" s="21" t="s">
        <v>16</v>
      </c>
      <c r="M2" s="21" t="s">
        <v>17</v>
      </c>
      <c r="N2" s="21" t="s">
        <v>18</v>
      </c>
      <c r="O2" s="23" t="s">
        <v>19</v>
      </c>
      <c r="P2" s="21" t="s">
        <v>20</v>
      </c>
      <c r="Q2" s="24" t="s">
        <v>21</v>
      </c>
      <c r="R2" s="21" t="s">
        <v>22</v>
      </c>
      <c r="S2" s="21" t="s">
        <v>23</v>
      </c>
      <c r="T2" s="21" t="s">
        <v>24</v>
      </c>
      <c r="U2" s="23" t="s">
        <v>25</v>
      </c>
      <c r="V2" s="21" t="s">
        <v>26</v>
      </c>
      <c r="W2" s="25" t="s">
        <v>27</v>
      </c>
      <c r="X2" s="26" t="s">
        <v>28</v>
      </c>
      <c r="Y2" s="21" t="s">
        <v>29</v>
      </c>
      <c r="Z2" s="21" t="s">
        <v>30</v>
      </c>
      <c r="AA2" s="21" t="s">
        <v>31</v>
      </c>
      <c r="AB2" s="21" t="s">
        <v>32</v>
      </c>
    </row>
    <row r="3" spans="1:28" ht="60" hidden="1" x14ac:dyDescent="0.25">
      <c r="A3" s="166" t="s">
        <v>33</v>
      </c>
      <c r="B3" s="167" t="s">
        <v>412</v>
      </c>
      <c r="C3" s="168" t="s">
        <v>413</v>
      </c>
      <c r="D3" s="169" t="s">
        <v>414</v>
      </c>
      <c r="E3" s="169" t="s">
        <v>415</v>
      </c>
      <c r="F3" s="170" t="s">
        <v>38</v>
      </c>
      <c r="G3" s="170"/>
      <c r="H3" s="118"/>
      <c r="I3" s="171" t="s">
        <v>416</v>
      </c>
      <c r="J3" s="171" t="s">
        <v>417</v>
      </c>
      <c r="K3" s="172">
        <v>2</v>
      </c>
      <c r="L3" s="172">
        <v>3</v>
      </c>
      <c r="M3" s="172">
        <v>5</v>
      </c>
      <c r="N3" s="172">
        <v>3</v>
      </c>
      <c r="O3" s="173" t="s">
        <v>41</v>
      </c>
      <c r="P3" s="174" t="s">
        <v>41</v>
      </c>
      <c r="Q3" s="172">
        <f>AVERAGE(K3:O3,$P$3)</f>
        <v>3.25</v>
      </c>
      <c r="R3" s="172">
        <v>2</v>
      </c>
      <c r="S3" s="172">
        <v>3</v>
      </c>
      <c r="T3" s="172">
        <v>4</v>
      </c>
      <c r="U3" s="173">
        <v>1</v>
      </c>
      <c r="V3" s="172">
        <v>1</v>
      </c>
      <c r="W3" s="175">
        <f>AVERAGE(R3:V3)</f>
        <v>2.2000000000000002</v>
      </c>
      <c r="X3" s="176">
        <f>(Q3*W3)</f>
        <v>7.15</v>
      </c>
      <c r="Y3" s="118"/>
      <c r="Z3" s="118"/>
      <c r="AA3" s="118"/>
      <c r="AB3" s="118"/>
    </row>
    <row r="4" spans="1:28" ht="150" hidden="1" x14ac:dyDescent="0.25">
      <c r="A4" s="166"/>
      <c r="B4" s="167"/>
      <c r="C4" s="168"/>
      <c r="D4" s="177" t="s">
        <v>418</v>
      </c>
      <c r="E4" s="169" t="s">
        <v>415</v>
      </c>
      <c r="F4" s="170" t="s">
        <v>49</v>
      </c>
      <c r="G4" s="170" t="s">
        <v>50</v>
      </c>
      <c r="H4" s="118"/>
      <c r="I4" s="171" t="s">
        <v>419</v>
      </c>
      <c r="J4" s="171" t="s">
        <v>420</v>
      </c>
      <c r="K4" s="172">
        <v>2</v>
      </c>
      <c r="L4" s="172">
        <v>4</v>
      </c>
      <c r="M4" s="172">
        <v>5</v>
      </c>
      <c r="N4" s="172">
        <v>3</v>
      </c>
      <c r="O4" s="173" t="s">
        <v>41</v>
      </c>
      <c r="P4" s="178"/>
      <c r="Q4" s="172">
        <f t="shared" ref="Q4:Q26" si="0">AVERAGE(K4:O4,$P$3)</f>
        <v>3.5</v>
      </c>
      <c r="R4" s="172">
        <v>2</v>
      </c>
      <c r="S4" s="172">
        <v>3</v>
      </c>
      <c r="T4" s="172">
        <v>4</v>
      </c>
      <c r="U4" s="173">
        <v>1</v>
      </c>
      <c r="V4" s="172">
        <v>1</v>
      </c>
      <c r="W4" s="175">
        <f t="shared" ref="W4:W26" si="1">AVERAGE(R4:V4)</f>
        <v>2.2000000000000002</v>
      </c>
      <c r="X4" s="176">
        <f t="shared" ref="X4:X26" si="2">(Q4*W4)</f>
        <v>7.7000000000000011</v>
      </c>
      <c r="Y4" s="118"/>
      <c r="Z4" s="118"/>
      <c r="AA4" s="118"/>
      <c r="AB4" s="118"/>
    </row>
    <row r="5" spans="1:28" ht="90" hidden="1" x14ac:dyDescent="0.25">
      <c r="A5" s="166"/>
      <c r="B5" s="167"/>
      <c r="C5" s="168"/>
      <c r="D5" s="169" t="s">
        <v>421</v>
      </c>
      <c r="E5" s="169" t="s">
        <v>415</v>
      </c>
      <c r="F5" s="170" t="s">
        <v>49</v>
      </c>
      <c r="G5" s="170" t="s">
        <v>50</v>
      </c>
      <c r="H5" s="118"/>
      <c r="I5" s="179" t="s">
        <v>422</v>
      </c>
      <c r="J5" s="179" t="s">
        <v>344</v>
      </c>
      <c r="K5" s="172">
        <v>2</v>
      </c>
      <c r="L5" s="172">
        <v>3</v>
      </c>
      <c r="M5" s="172">
        <v>4</v>
      </c>
      <c r="N5" s="172">
        <v>3</v>
      </c>
      <c r="O5" s="173" t="s">
        <v>41</v>
      </c>
      <c r="P5" s="178"/>
      <c r="Q5" s="172">
        <f t="shared" si="0"/>
        <v>3</v>
      </c>
      <c r="R5" s="172">
        <v>2</v>
      </c>
      <c r="S5" s="172">
        <v>3</v>
      </c>
      <c r="T5" s="172">
        <v>3</v>
      </c>
      <c r="U5" s="173">
        <v>3</v>
      </c>
      <c r="V5" s="172">
        <v>1</v>
      </c>
      <c r="W5" s="175">
        <f t="shared" si="1"/>
        <v>2.4</v>
      </c>
      <c r="X5" s="176">
        <f t="shared" si="2"/>
        <v>7.1999999999999993</v>
      </c>
      <c r="Y5" s="118"/>
      <c r="Z5" s="118"/>
      <c r="AA5" s="118"/>
      <c r="AB5" s="118"/>
    </row>
    <row r="6" spans="1:28" ht="90" hidden="1" x14ac:dyDescent="0.25">
      <c r="A6" s="166"/>
      <c r="B6" s="167"/>
      <c r="C6" s="168"/>
      <c r="D6" s="169" t="s">
        <v>423</v>
      </c>
      <c r="E6" s="169" t="s">
        <v>415</v>
      </c>
      <c r="F6" s="170" t="s">
        <v>49</v>
      </c>
      <c r="G6" s="170" t="s">
        <v>50</v>
      </c>
      <c r="H6" s="118"/>
      <c r="I6" s="179" t="s">
        <v>424</v>
      </c>
      <c r="J6" s="179" t="s">
        <v>425</v>
      </c>
      <c r="K6" s="172">
        <v>2</v>
      </c>
      <c r="L6" s="172">
        <v>3</v>
      </c>
      <c r="M6" s="172">
        <v>4</v>
      </c>
      <c r="N6" s="172">
        <v>3</v>
      </c>
      <c r="O6" s="173" t="s">
        <v>41</v>
      </c>
      <c r="P6" s="178"/>
      <c r="Q6" s="172">
        <f t="shared" si="0"/>
        <v>3</v>
      </c>
      <c r="R6" s="172">
        <v>2</v>
      </c>
      <c r="S6" s="172">
        <v>3</v>
      </c>
      <c r="T6" s="172">
        <v>3</v>
      </c>
      <c r="U6" s="173">
        <v>3</v>
      </c>
      <c r="V6" s="172">
        <v>1</v>
      </c>
      <c r="W6" s="175">
        <f t="shared" si="1"/>
        <v>2.4</v>
      </c>
      <c r="X6" s="176">
        <f t="shared" si="2"/>
        <v>7.1999999999999993</v>
      </c>
      <c r="Y6" s="118"/>
      <c r="Z6" s="118"/>
      <c r="AA6" s="118"/>
      <c r="AB6" s="118"/>
    </row>
    <row r="7" spans="1:28" ht="135" hidden="1" x14ac:dyDescent="0.25">
      <c r="A7" s="166"/>
      <c r="B7" s="167"/>
      <c r="C7" s="168"/>
      <c r="D7" s="157" t="s">
        <v>426</v>
      </c>
      <c r="E7" s="157" t="s">
        <v>415</v>
      </c>
      <c r="F7" s="66" t="s">
        <v>49</v>
      </c>
      <c r="G7" s="66" t="s">
        <v>50</v>
      </c>
      <c r="H7" s="118"/>
      <c r="I7" s="171" t="s">
        <v>427</v>
      </c>
      <c r="J7" s="179" t="s">
        <v>428</v>
      </c>
      <c r="K7" s="172">
        <v>3</v>
      </c>
      <c r="L7" s="172">
        <v>4</v>
      </c>
      <c r="M7" s="172">
        <v>5</v>
      </c>
      <c r="N7" s="172">
        <v>3</v>
      </c>
      <c r="O7" s="173" t="s">
        <v>41</v>
      </c>
      <c r="P7" s="178"/>
      <c r="Q7" s="172">
        <f t="shared" si="0"/>
        <v>3.75</v>
      </c>
      <c r="R7" s="172">
        <v>2</v>
      </c>
      <c r="S7" s="172">
        <v>3</v>
      </c>
      <c r="T7" s="172">
        <v>3</v>
      </c>
      <c r="U7" s="173">
        <v>3</v>
      </c>
      <c r="V7" s="172">
        <v>1</v>
      </c>
      <c r="W7" s="175">
        <f t="shared" si="1"/>
        <v>2.4</v>
      </c>
      <c r="X7" s="176">
        <f t="shared" si="2"/>
        <v>9</v>
      </c>
      <c r="Y7" s="118"/>
      <c r="Z7" s="118"/>
      <c r="AA7" s="118"/>
      <c r="AB7" s="118"/>
    </row>
    <row r="8" spans="1:28" hidden="1" x14ac:dyDescent="0.25">
      <c r="A8" s="166"/>
      <c r="B8" s="167"/>
      <c r="C8" s="168"/>
      <c r="D8" s="157" t="s">
        <v>429</v>
      </c>
      <c r="E8" s="157" t="s">
        <v>415</v>
      </c>
      <c r="F8" s="66" t="s">
        <v>38</v>
      </c>
      <c r="G8" s="66"/>
      <c r="H8" s="118"/>
      <c r="I8" s="118" t="s">
        <v>41</v>
      </c>
      <c r="J8" s="118" t="s">
        <v>41</v>
      </c>
      <c r="K8" s="118" t="s">
        <v>41</v>
      </c>
      <c r="L8" s="118" t="s">
        <v>41</v>
      </c>
      <c r="M8" s="172" t="s">
        <v>41</v>
      </c>
      <c r="N8" s="172" t="s">
        <v>41</v>
      </c>
      <c r="O8" s="173" t="s">
        <v>41</v>
      </c>
      <c r="P8" s="178"/>
      <c r="Q8" s="172" t="e">
        <f t="shared" si="0"/>
        <v>#DIV/0!</v>
      </c>
      <c r="R8" s="172" t="s">
        <v>41</v>
      </c>
      <c r="S8" s="172" t="s">
        <v>41</v>
      </c>
      <c r="T8" s="172" t="s">
        <v>41</v>
      </c>
      <c r="U8" s="173" t="s">
        <v>41</v>
      </c>
      <c r="V8" s="172" t="s">
        <v>41</v>
      </c>
      <c r="W8" s="175" t="e">
        <f t="shared" si="1"/>
        <v>#DIV/0!</v>
      </c>
      <c r="X8" s="176" t="e">
        <f t="shared" si="2"/>
        <v>#DIV/0!</v>
      </c>
      <c r="Y8" s="118"/>
      <c r="Z8" s="118"/>
      <c r="AA8" s="118"/>
      <c r="AB8" s="118"/>
    </row>
    <row r="9" spans="1:28" hidden="1" x14ac:dyDescent="0.25">
      <c r="A9" s="166"/>
      <c r="B9" s="167"/>
      <c r="C9" s="168"/>
      <c r="D9" s="157" t="s">
        <v>430</v>
      </c>
      <c r="E9" s="157" t="s">
        <v>415</v>
      </c>
      <c r="F9" s="66" t="s">
        <v>38</v>
      </c>
      <c r="G9" s="66"/>
      <c r="H9" s="118"/>
      <c r="I9" s="118" t="s">
        <v>41</v>
      </c>
      <c r="J9" s="118" t="s">
        <v>41</v>
      </c>
      <c r="K9" s="118" t="s">
        <v>41</v>
      </c>
      <c r="L9" s="118" t="s">
        <v>41</v>
      </c>
      <c r="M9" s="172" t="s">
        <v>41</v>
      </c>
      <c r="N9" s="172" t="s">
        <v>41</v>
      </c>
      <c r="O9" s="173" t="s">
        <v>41</v>
      </c>
      <c r="P9" s="178"/>
      <c r="Q9" s="172" t="e">
        <f t="shared" si="0"/>
        <v>#DIV/0!</v>
      </c>
      <c r="R9" s="172" t="s">
        <v>41</v>
      </c>
      <c r="S9" s="172" t="s">
        <v>41</v>
      </c>
      <c r="T9" s="172" t="s">
        <v>41</v>
      </c>
      <c r="U9" s="173" t="s">
        <v>41</v>
      </c>
      <c r="V9" s="172" t="s">
        <v>41</v>
      </c>
      <c r="W9" s="175" t="e">
        <f t="shared" si="1"/>
        <v>#DIV/0!</v>
      </c>
      <c r="X9" s="176" t="e">
        <f t="shared" si="2"/>
        <v>#DIV/0!</v>
      </c>
      <c r="Y9" s="118"/>
      <c r="Z9" s="118"/>
      <c r="AA9" s="118"/>
      <c r="AB9" s="118"/>
    </row>
    <row r="10" spans="1:28" hidden="1" x14ac:dyDescent="0.25">
      <c r="A10" s="166"/>
      <c r="B10" s="167"/>
      <c r="C10" s="168" t="s">
        <v>431</v>
      </c>
      <c r="D10" s="157" t="s">
        <v>432</v>
      </c>
      <c r="E10" s="157" t="s">
        <v>433</v>
      </c>
      <c r="F10" s="66" t="s">
        <v>49</v>
      </c>
      <c r="G10" s="66" t="s">
        <v>50</v>
      </c>
      <c r="H10" s="118"/>
      <c r="I10" s="118" t="s">
        <v>41</v>
      </c>
      <c r="J10" s="118" t="s">
        <v>41</v>
      </c>
      <c r="K10" s="118" t="s">
        <v>41</v>
      </c>
      <c r="L10" s="118" t="s">
        <v>41</v>
      </c>
      <c r="M10" s="172" t="s">
        <v>41</v>
      </c>
      <c r="N10" s="172" t="s">
        <v>41</v>
      </c>
      <c r="O10" s="173" t="s">
        <v>41</v>
      </c>
      <c r="P10" s="178"/>
      <c r="Q10" s="172" t="e">
        <f t="shared" si="0"/>
        <v>#DIV/0!</v>
      </c>
      <c r="R10" s="172" t="s">
        <v>41</v>
      </c>
      <c r="S10" s="172" t="s">
        <v>41</v>
      </c>
      <c r="T10" s="172" t="s">
        <v>41</v>
      </c>
      <c r="U10" s="173" t="s">
        <v>41</v>
      </c>
      <c r="V10" s="172" t="s">
        <v>41</v>
      </c>
      <c r="W10" s="175" t="e">
        <f t="shared" si="1"/>
        <v>#DIV/0!</v>
      </c>
      <c r="X10" s="176" t="e">
        <f t="shared" si="2"/>
        <v>#DIV/0!</v>
      </c>
      <c r="Y10" s="118"/>
      <c r="Z10" s="118"/>
      <c r="AA10" s="118"/>
      <c r="AB10" s="118"/>
    </row>
    <row r="11" spans="1:28" ht="105" hidden="1" x14ac:dyDescent="0.25">
      <c r="A11" s="166"/>
      <c r="B11" s="167"/>
      <c r="C11" s="168"/>
      <c r="D11" s="157" t="s">
        <v>434</v>
      </c>
      <c r="E11" s="157" t="s">
        <v>433</v>
      </c>
      <c r="F11" s="66" t="s">
        <v>38</v>
      </c>
      <c r="G11" s="66"/>
      <c r="H11" s="118"/>
      <c r="I11" s="171" t="s">
        <v>435</v>
      </c>
      <c r="J11" s="171" t="s">
        <v>436</v>
      </c>
      <c r="K11" s="172">
        <v>3</v>
      </c>
      <c r="L11" s="172">
        <v>4</v>
      </c>
      <c r="M11" s="172">
        <v>4</v>
      </c>
      <c r="N11" s="172">
        <v>3</v>
      </c>
      <c r="O11" s="173" t="s">
        <v>41</v>
      </c>
      <c r="P11" s="178"/>
      <c r="Q11" s="172">
        <f t="shared" si="0"/>
        <v>3.5</v>
      </c>
      <c r="R11" s="172">
        <v>2</v>
      </c>
      <c r="S11" s="172">
        <v>3</v>
      </c>
      <c r="T11" s="172">
        <v>3</v>
      </c>
      <c r="U11" s="173">
        <v>3</v>
      </c>
      <c r="V11" s="172">
        <v>1</v>
      </c>
      <c r="W11" s="175">
        <f t="shared" si="1"/>
        <v>2.4</v>
      </c>
      <c r="X11" s="176">
        <f t="shared" si="2"/>
        <v>8.4</v>
      </c>
      <c r="Y11" s="118"/>
      <c r="Z11" s="118"/>
      <c r="AA11" s="118"/>
      <c r="AB11" s="118"/>
    </row>
    <row r="12" spans="1:28" ht="60" hidden="1" x14ac:dyDescent="0.25">
      <c r="A12" s="166"/>
      <c r="B12" s="167"/>
      <c r="C12" s="168" t="s">
        <v>57</v>
      </c>
      <c r="D12" s="63" t="s">
        <v>437</v>
      </c>
      <c r="E12" s="157" t="s">
        <v>342</v>
      </c>
      <c r="F12" s="66" t="s">
        <v>49</v>
      </c>
      <c r="G12" s="66" t="s">
        <v>50</v>
      </c>
      <c r="H12" s="118"/>
      <c r="I12" s="179" t="s">
        <v>438</v>
      </c>
      <c r="J12" s="179" t="s">
        <v>439</v>
      </c>
      <c r="K12" s="172">
        <v>3</v>
      </c>
      <c r="L12" s="172">
        <v>4</v>
      </c>
      <c r="M12" s="172">
        <v>4</v>
      </c>
      <c r="N12" s="172">
        <v>4</v>
      </c>
      <c r="O12" s="173" t="s">
        <v>41</v>
      </c>
      <c r="P12" s="178"/>
      <c r="Q12" s="172">
        <f t="shared" si="0"/>
        <v>3.75</v>
      </c>
      <c r="R12" s="172">
        <v>2</v>
      </c>
      <c r="S12" s="172">
        <v>3</v>
      </c>
      <c r="T12" s="172">
        <v>3</v>
      </c>
      <c r="U12" s="173">
        <v>3</v>
      </c>
      <c r="V12" s="172">
        <v>1</v>
      </c>
      <c r="W12" s="175">
        <f t="shared" si="1"/>
        <v>2.4</v>
      </c>
      <c r="X12" s="176">
        <f t="shared" si="2"/>
        <v>9</v>
      </c>
      <c r="Y12" s="118"/>
      <c r="Z12" s="118"/>
      <c r="AA12" s="118"/>
      <c r="AB12" s="118"/>
    </row>
    <row r="13" spans="1:28" ht="135" hidden="1" x14ac:dyDescent="0.25">
      <c r="A13" s="166"/>
      <c r="B13" s="167"/>
      <c r="C13" s="168"/>
      <c r="D13" s="63" t="s">
        <v>440</v>
      </c>
      <c r="E13" s="157" t="s">
        <v>433</v>
      </c>
      <c r="F13" s="66" t="s">
        <v>49</v>
      </c>
      <c r="G13" s="66" t="s">
        <v>50</v>
      </c>
      <c r="H13" s="118"/>
      <c r="I13" s="180" t="s">
        <v>441</v>
      </c>
      <c r="J13" s="123" t="s">
        <v>442</v>
      </c>
      <c r="K13" s="172">
        <v>3</v>
      </c>
      <c r="L13" s="172">
        <v>4</v>
      </c>
      <c r="M13" s="172">
        <v>4</v>
      </c>
      <c r="N13" s="172">
        <v>4</v>
      </c>
      <c r="O13" s="173" t="s">
        <v>41</v>
      </c>
      <c r="P13" s="178"/>
      <c r="Q13" s="172">
        <f t="shared" si="0"/>
        <v>3.75</v>
      </c>
      <c r="R13" s="172">
        <v>2</v>
      </c>
      <c r="S13" s="172">
        <v>3</v>
      </c>
      <c r="T13" s="172">
        <v>3</v>
      </c>
      <c r="U13" s="173">
        <v>3</v>
      </c>
      <c r="V13" s="172">
        <v>1</v>
      </c>
      <c r="W13" s="175">
        <f t="shared" si="1"/>
        <v>2.4</v>
      </c>
      <c r="X13" s="176">
        <f t="shared" si="2"/>
        <v>9</v>
      </c>
      <c r="Y13" s="118"/>
      <c r="Z13" s="118"/>
      <c r="AA13" s="118"/>
      <c r="AB13" s="118"/>
    </row>
    <row r="14" spans="1:28" ht="285" x14ac:dyDescent="0.25">
      <c r="A14" s="166"/>
      <c r="B14" s="167"/>
      <c r="C14" s="168"/>
      <c r="D14" s="63" t="s">
        <v>443</v>
      </c>
      <c r="E14" s="157" t="s">
        <v>433</v>
      </c>
      <c r="F14" s="66" t="s">
        <v>49</v>
      </c>
      <c r="G14" s="66" t="s">
        <v>50</v>
      </c>
      <c r="H14" s="118"/>
      <c r="I14" s="171" t="s">
        <v>444</v>
      </c>
      <c r="J14" s="171" t="s">
        <v>445</v>
      </c>
      <c r="K14" s="172">
        <v>3</v>
      </c>
      <c r="L14" s="172">
        <v>4</v>
      </c>
      <c r="M14" s="172">
        <v>5</v>
      </c>
      <c r="N14" s="172">
        <v>4</v>
      </c>
      <c r="O14" s="173" t="s">
        <v>41</v>
      </c>
      <c r="P14" s="178"/>
      <c r="Q14" s="172">
        <f t="shared" si="0"/>
        <v>4</v>
      </c>
      <c r="R14" s="172">
        <v>3</v>
      </c>
      <c r="S14" s="172">
        <v>3</v>
      </c>
      <c r="T14" s="172">
        <v>4</v>
      </c>
      <c r="U14" s="173">
        <v>4</v>
      </c>
      <c r="V14" s="172">
        <v>1</v>
      </c>
      <c r="W14" s="175">
        <f t="shared" si="1"/>
        <v>3</v>
      </c>
      <c r="X14" s="92">
        <f t="shared" si="2"/>
        <v>12</v>
      </c>
      <c r="Y14" s="189" t="s">
        <v>485</v>
      </c>
      <c r="Z14" s="171" t="s">
        <v>446</v>
      </c>
      <c r="AA14" s="189" t="s">
        <v>447</v>
      </c>
      <c r="AB14" s="189" t="s">
        <v>486</v>
      </c>
    </row>
    <row r="15" spans="1:28" ht="330" x14ac:dyDescent="0.25">
      <c r="A15" s="166"/>
      <c r="B15" s="167"/>
      <c r="C15" s="168"/>
      <c r="D15" s="63" t="s">
        <v>448</v>
      </c>
      <c r="E15" s="157" t="s">
        <v>433</v>
      </c>
      <c r="F15" s="66" t="s">
        <v>49</v>
      </c>
      <c r="G15" s="66" t="s">
        <v>50</v>
      </c>
      <c r="H15" s="118"/>
      <c r="I15" s="171" t="s">
        <v>449</v>
      </c>
      <c r="J15" s="182" t="s">
        <v>450</v>
      </c>
      <c r="K15" s="172">
        <v>3</v>
      </c>
      <c r="L15" s="172">
        <v>4</v>
      </c>
      <c r="M15" s="172">
        <v>5</v>
      </c>
      <c r="N15" s="172">
        <v>4</v>
      </c>
      <c r="O15" s="173" t="s">
        <v>41</v>
      </c>
      <c r="P15" s="178"/>
      <c r="Q15" s="172">
        <f t="shared" si="0"/>
        <v>4</v>
      </c>
      <c r="R15" s="172">
        <v>3</v>
      </c>
      <c r="S15" s="172">
        <v>3</v>
      </c>
      <c r="T15" s="172">
        <v>3</v>
      </c>
      <c r="U15" s="173">
        <v>4</v>
      </c>
      <c r="V15" s="172">
        <v>1</v>
      </c>
      <c r="W15" s="175">
        <f t="shared" si="1"/>
        <v>2.8</v>
      </c>
      <c r="X15" s="92">
        <f t="shared" si="2"/>
        <v>11.2</v>
      </c>
      <c r="Y15" s="189" t="s">
        <v>487</v>
      </c>
      <c r="Z15" s="171" t="s">
        <v>446</v>
      </c>
      <c r="AA15" s="189" t="s">
        <v>451</v>
      </c>
      <c r="AB15" s="189" t="s">
        <v>486</v>
      </c>
    </row>
    <row r="16" spans="1:28" ht="150" x14ac:dyDescent="0.25">
      <c r="A16" s="166"/>
      <c r="B16" s="167"/>
      <c r="C16" s="168"/>
      <c r="D16" s="63" t="s">
        <v>452</v>
      </c>
      <c r="E16" s="157" t="s">
        <v>433</v>
      </c>
      <c r="F16" s="66" t="s">
        <v>49</v>
      </c>
      <c r="G16" s="66" t="s">
        <v>50</v>
      </c>
      <c r="H16" s="118"/>
      <c r="I16" s="171" t="s">
        <v>453</v>
      </c>
      <c r="J16" s="171" t="s">
        <v>454</v>
      </c>
      <c r="K16" s="183">
        <v>3</v>
      </c>
      <c r="L16" s="172">
        <v>4</v>
      </c>
      <c r="M16" s="172">
        <v>5</v>
      </c>
      <c r="N16" s="172">
        <v>4</v>
      </c>
      <c r="O16" s="173" t="s">
        <v>41</v>
      </c>
      <c r="P16" s="178"/>
      <c r="Q16" s="172">
        <f>AVERAGE(J16:O16,$P$3)</f>
        <v>4</v>
      </c>
      <c r="R16" s="172">
        <v>3</v>
      </c>
      <c r="S16" s="172">
        <v>3</v>
      </c>
      <c r="T16" s="172">
        <v>3</v>
      </c>
      <c r="U16" s="173">
        <v>4</v>
      </c>
      <c r="V16" s="172">
        <v>1</v>
      </c>
      <c r="W16" s="175">
        <f t="shared" si="1"/>
        <v>2.8</v>
      </c>
      <c r="X16" s="92">
        <f t="shared" si="2"/>
        <v>11.2</v>
      </c>
      <c r="Y16" s="189" t="s">
        <v>488</v>
      </c>
      <c r="Z16" s="171" t="s">
        <v>446</v>
      </c>
      <c r="AA16" s="189" t="s">
        <v>455</v>
      </c>
      <c r="AB16" s="189" t="s">
        <v>486</v>
      </c>
    </row>
    <row r="17" spans="1:28" s="188" customFormat="1" ht="195" hidden="1" x14ac:dyDescent="0.25">
      <c r="A17" s="166"/>
      <c r="B17" s="167"/>
      <c r="C17" s="168"/>
      <c r="D17" s="184" t="s">
        <v>456</v>
      </c>
      <c r="E17" s="184" t="s">
        <v>77</v>
      </c>
      <c r="F17" s="76" t="s">
        <v>49</v>
      </c>
      <c r="G17" s="76" t="s">
        <v>50</v>
      </c>
      <c r="H17" s="185"/>
      <c r="I17" s="49" t="s">
        <v>457</v>
      </c>
      <c r="J17" s="49" t="s">
        <v>458</v>
      </c>
      <c r="K17" s="173">
        <v>3</v>
      </c>
      <c r="L17" s="173">
        <v>4</v>
      </c>
      <c r="M17" s="173">
        <v>5</v>
      </c>
      <c r="N17" s="173">
        <v>4</v>
      </c>
      <c r="O17" s="173" t="s">
        <v>41</v>
      </c>
      <c r="P17" s="178"/>
      <c r="Q17" s="173">
        <f t="shared" si="0"/>
        <v>4</v>
      </c>
      <c r="R17" s="173">
        <v>3</v>
      </c>
      <c r="S17" s="173">
        <v>3</v>
      </c>
      <c r="T17" s="173">
        <v>3</v>
      </c>
      <c r="U17" s="173">
        <v>3</v>
      </c>
      <c r="V17" s="173">
        <v>1</v>
      </c>
      <c r="W17" s="186">
        <f t="shared" si="1"/>
        <v>2.6</v>
      </c>
      <c r="X17" s="187">
        <f t="shared" si="2"/>
        <v>10.4</v>
      </c>
      <c r="Y17" s="193"/>
      <c r="Z17" s="171" t="s">
        <v>459</v>
      </c>
      <c r="AA17" s="193"/>
      <c r="AB17" s="189" t="s">
        <v>486</v>
      </c>
    </row>
    <row r="18" spans="1:28" ht="195" hidden="1" x14ac:dyDescent="0.25">
      <c r="A18" s="166"/>
      <c r="B18" s="167"/>
      <c r="C18" s="168"/>
      <c r="D18" s="157" t="s">
        <v>460</v>
      </c>
      <c r="E18" s="157" t="s">
        <v>433</v>
      </c>
      <c r="F18" s="66" t="s">
        <v>49</v>
      </c>
      <c r="G18" s="66" t="s">
        <v>50</v>
      </c>
      <c r="H18" s="118"/>
      <c r="I18" s="189" t="s">
        <v>461</v>
      </c>
      <c r="J18" s="171" t="s">
        <v>462</v>
      </c>
      <c r="K18" s="183">
        <v>3</v>
      </c>
      <c r="L18" s="172">
        <v>4</v>
      </c>
      <c r="M18" s="172">
        <v>4</v>
      </c>
      <c r="N18" s="172">
        <v>4</v>
      </c>
      <c r="O18" s="173" t="s">
        <v>41</v>
      </c>
      <c r="P18" s="178"/>
      <c r="Q18" s="172">
        <f>AVERAGE(I18:O18,$P$3)</f>
        <v>3.75</v>
      </c>
      <c r="R18" s="172">
        <v>3</v>
      </c>
      <c r="S18" s="172">
        <v>3</v>
      </c>
      <c r="T18" s="172">
        <v>3</v>
      </c>
      <c r="U18" s="173">
        <v>4</v>
      </c>
      <c r="V18" s="172">
        <v>1</v>
      </c>
      <c r="W18" s="175">
        <f t="shared" si="1"/>
        <v>2.8</v>
      </c>
      <c r="X18" s="176">
        <f t="shared" si="2"/>
        <v>10.5</v>
      </c>
      <c r="Y18" s="194"/>
      <c r="Z18" s="171" t="s">
        <v>459</v>
      </c>
      <c r="AA18" s="194"/>
      <c r="AB18" s="189" t="s">
        <v>486</v>
      </c>
    </row>
    <row r="19" spans="1:28" ht="195" hidden="1" x14ac:dyDescent="0.25">
      <c r="A19" s="166"/>
      <c r="B19" s="167"/>
      <c r="C19" s="168"/>
      <c r="D19" s="157" t="s">
        <v>463</v>
      </c>
      <c r="E19" s="157" t="s">
        <v>464</v>
      </c>
      <c r="F19" s="66" t="s">
        <v>49</v>
      </c>
      <c r="G19" s="66" t="s">
        <v>50</v>
      </c>
      <c r="H19" s="170"/>
      <c r="I19" s="171" t="s">
        <v>465</v>
      </c>
      <c r="J19" s="171" t="s">
        <v>466</v>
      </c>
      <c r="K19" s="172">
        <v>2</v>
      </c>
      <c r="L19" s="172">
        <v>4</v>
      </c>
      <c r="M19" s="172">
        <v>4</v>
      </c>
      <c r="N19" s="172">
        <v>3</v>
      </c>
      <c r="O19" s="173" t="s">
        <v>41</v>
      </c>
      <c r="P19" s="178"/>
      <c r="Q19" s="172">
        <f t="shared" si="0"/>
        <v>3.25</v>
      </c>
      <c r="R19" s="172">
        <v>3</v>
      </c>
      <c r="S19" s="172">
        <v>2</v>
      </c>
      <c r="T19" s="172">
        <v>3</v>
      </c>
      <c r="U19" s="173">
        <v>3</v>
      </c>
      <c r="V19" s="172">
        <v>1</v>
      </c>
      <c r="W19" s="175">
        <f t="shared" si="1"/>
        <v>2.4</v>
      </c>
      <c r="X19" s="176">
        <f t="shared" si="2"/>
        <v>7.8</v>
      </c>
      <c r="Y19" s="194"/>
      <c r="Z19" s="171" t="s">
        <v>459</v>
      </c>
      <c r="AA19" s="194"/>
      <c r="AB19" s="189" t="s">
        <v>486</v>
      </c>
    </row>
    <row r="20" spans="1:28" ht="180" x14ac:dyDescent="0.25">
      <c r="A20" s="166"/>
      <c r="B20" s="167"/>
      <c r="C20" s="168"/>
      <c r="D20" s="157" t="s">
        <v>467</v>
      </c>
      <c r="E20" s="157" t="s">
        <v>77</v>
      </c>
      <c r="F20" s="66" t="s">
        <v>49</v>
      </c>
      <c r="G20" s="66" t="s">
        <v>50</v>
      </c>
      <c r="H20" s="123"/>
      <c r="I20" s="171" t="s">
        <v>468</v>
      </c>
      <c r="J20" s="171" t="s">
        <v>469</v>
      </c>
      <c r="K20" s="172">
        <v>4</v>
      </c>
      <c r="L20" s="172">
        <v>4</v>
      </c>
      <c r="M20" s="172">
        <v>5</v>
      </c>
      <c r="N20" s="172">
        <v>5</v>
      </c>
      <c r="O20" s="173" t="s">
        <v>41</v>
      </c>
      <c r="P20" s="178"/>
      <c r="Q20" s="172">
        <f t="shared" si="0"/>
        <v>4.5</v>
      </c>
      <c r="R20" s="172">
        <v>3</v>
      </c>
      <c r="S20" s="172">
        <v>3</v>
      </c>
      <c r="T20" s="172">
        <v>4</v>
      </c>
      <c r="U20" s="173">
        <v>4</v>
      </c>
      <c r="V20" s="172">
        <v>1</v>
      </c>
      <c r="W20" s="175">
        <f t="shared" si="1"/>
        <v>3</v>
      </c>
      <c r="X20" s="92">
        <f t="shared" si="2"/>
        <v>13.5</v>
      </c>
      <c r="Y20" s="189" t="s">
        <v>489</v>
      </c>
      <c r="Z20" s="171" t="s">
        <v>446</v>
      </c>
      <c r="AA20" s="189" t="s">
        <v>470</v>
      </c>
      <c r="AB20" s="189" t="s">
        <v>486</v>
      </c>
    </row>
    <row r="21" spans="1:28" ht="180" x14ac:dyDescent="0.25">
      <c r="A21" s="166"/>
      <c r="B21" s="167"/>
      <c r="C21" s="168"/>
      <c r="D21" s="157" t="s">
        <v>471</v>
      </c>
      <c r="E21" s="157" t="s">
        <v>77</v>
      </c>
      <c r="F21" s="66" t="s">
        <v>49</v>
      </c>
      <c r="G21" s="66" t="s">
        <v>50</v>
      </c>
      <c r="H21" s="118"/>
      <c r="I21" s="180" t="s">
        <v>472</v>
      </c>
      <c r="J21" s="179" t="s">
        <v>473</v>
      </c>
      <c r="K21" s="172">
        <v>4</v>
      </c>
      <c r="L21" s="172">
        <v>4</v>
      </c>
      <c r="M21" s="172">
        <v>5</v>
      </c>
      <c r="N21" s="172">
        <v>5</v>
      </c>
      <c r="O21" s="173" t="s">
        <v>41</v>
      </c>
      <c r="P21" s="178"/>
      <c r="Q21" s="172">
        <f t="shared" si="0"/>
        <v>4.5</v>
      </c>
      <c r="R21" s="172">
        <v>3</v>
      </c>
      <c r="S21" s="172">
        <v>3</v>
      </c>
      <c r="T21" s="172">
        <v>4</v>
      </c>
      <c r="U21" s="173">
        <v>4</v>
      </c>
      <c r="V21" s="172">
        <v>1</v>
      </c>
      <c r="W21" s="175">
        <f t="shared" si="1"/>
        <v>3</v>
      </c>
      <c r="X21" s="92">
        <f t="shared" si="2"/>
        <v>13.5</v>
      </c>
      <c r="Y21" s="189" t="s">
        <v>494</v>
      </c>
      <c r="Z21" s="195" t="s">
        <v>490</v>
      </c>
      <c r="AA21" s="189" t="s">
        <v>474</v>
      </c>
      <c r="AB21" s="189" t="s">
        <v>491</v>
      </c>
    </row>
    <row r="22" spans="1:28" ht="195" x14ac:dyDescent="0.25">
      <c r="A22" s="166"/>
      <c r="B22" s="167"/>
      <c r="C22" s="168"/>
      <c r="D22" s="157" t="s">
        <v>475</v>
      </c>
      <c r="E22" s="157" t="s">
        <v>433</v>
      </c>
      <c r="F22" s="66" t="s">
        <v>49</v>
      </c>
      <c r="G22" s="66" t="s">
        <v>50</v>
      </c>
      <c r="H22" s="123"/>
      <c r="I22" s="189" t="s">
        <v>476</v>
      </c>
      <c r="J22" s="181" t="s">
        <v>477</v>
      </c>
      <c r="K22" s="172">
        <v>4</v>
      </c>
      <c r="L22" s="172">
        <v>4</v>
      </c>
      <c r="M22" s="172">
        <v>5</v>
      </c>
      <c r="N22" s="172">
        <v>5</v>
      </c>
      <c r="O22" s="173" t="s">
        <v>41</v>
      </c>
      <c r="P22" s="178"/>
      <c r="Q22" s="172">
        <f t="shared" si="0"/>
        <v>4.5</v>
      </c>
      <c r="R22" s="172">
        <v>3</v>
      </c>
      <c r="S22" s="172">
        <v>3</v>
      </c>
      <c r="T22" s="172">
        <v>4</v>
      </c>
      <c r="U22" s="173">
        <v>4</v>
      </c>
      <c r="V22" s="172">
        <v>1</v>
      </c>
      <c r="W22" s="175">
        <f t="shared" si="1"/>
        <v>3</v>
      </c>
      <c r="X22" s="92">
        <f t="shared" si="2"/>
        <v>13.5</v>
      </c>
      <c r="Y22" s="189" t="s">
        <v>492</v>
      </c>
      <c r="Z22" s="171" t="s">
        <v>446</v>
      </c>
      <c r="AA22" s="189" t="s">
        <v>478</v>
      </c>
      <c r="AB22" s="189" t="s">
        <v>486</v>
      </c>
    </row>
    <row r="23" spans="1:28" x14ac:dyDescent="0.25">
      <c r="A23" s="166"/>
      <c r="B23" s="167"/>
      <c r="C23" s="168" t="s">
        <v>98</v>
      </c>
      <c r="D23" s="63" t="s">
        <v>479</v>
      </c>
      <c r="E23" s="157" t="s">
        <v>408</v>
      </c>
      <c r="F23" s="66" t="s">
        <v>49</v>
      </c>
      <c r="G23" s="66" t="s">
        <v>50</v>
      </c>
      <c r="H23" s="118"/>
      <c r="I23" s="118" t="s">
        <v>41</v>
      </c>
      <c r="J23" s="118" t="s">
        <v>41</v>
      </c>
      <c r="K23" s="172" t="s">
        <v>41</v>
      </c>
      <c r="L23" s="172" t="s">
        <v>41</v>
      </c>
      <c r="M23" s="172" t="s">
        <v>41</v>
      </c>
      <c r="N23" s="172" t="s">
        <v>41</v>
      </c>
      <c r="O23" s="173" t="s">
        <v>41</v>
      </c>
      <c r="P23" s="178"/>
      <c r="Q23" s="172" t="e">
        <f t="shared" si="0"/>
        <v>#DIV/0!</v>
      </c>
      <c r="R23" s="172" t="s">
        <v>41</v>
      </c>
      <c r="S23" s="172" t="s">
        <v>41</v>
      </c>
      <c r="T23" s="172" t="s">
        <v>41</v>
      </c>
      <c r="U23" s="173" t="s">
        <v>41</v>
      </c>
      <c r="V23" s="172" t="s">
        <v>41</v>
      </c>
      <c r="W23" s="175" t="e">
        <f t="shared" si="1"/>
        <v>#DIV/0!</v>
      </c>
      <c r="X23" s="176" t="e">
        <f t="shared" si="2"/>
        <v>#DIV/0!</v>
      </c>
      <c r="Y23" s="194"/>
      <c r="Z23" s="194"/>
      <c r="AA23" s="194"/>
      <c r="AB23" s="194"/>
    </row>
    <row r="24" spans="1:28" x14ac:dyDescent="0.25">
      <c r="A24" s="166"/>
      <c r="B24" s="167"/>
      <c r="C24" s="168"/>
      <c r="D24" s="157" t="s">
        <v>480</v>
      </c>
      <c r="E24" s="157" t="s">
        <v>408</v>
      </c>
      <c r="F24" s="66" t="s">
        <v>49</v>
      </c>
      <c r="G24" s="66" t="s">
        <v>50</v>
      </c>
      <c r="H24" s="118"/>
      <c r="I24" s="118" t="s">
        <v>41</v>
      </c>
      <c r="J24" s="118" t="s">
        <v>41</v>
      </c>
      <c r="K24" s="172" t="s">
        <v>41</v>
      </c>
      <c r="L24" s="172" t="s">
        <v>41</v>
      </c>
      <c r="M24" s="172" t="s">
        <v>41</v>
      </c>
      <c r="N24" s="172" t="s">
        <v>41</v>
      </c>
      <c r="O24" s="173" t="s">
        <v>41</v>
      </c>
      <c r="P24" s="178"/>
      <c r="Q24" s="172" t="e">
        <f t="shared" si="0"/>
        <v>#DIV/0!</v>
      </c>
      <c r="R24" s="172" t="s">
        <v>41</v>
      </c>
      <c r="S24" s="172" t="s">
        <v>41</v>
      </c>
      <c r="T24" s="172" t="s">
        <v>41</v>
      </c>
      <c r="U24" s="173" t="s">
        <v>41</v>
      </c>
      <c r="V24" s="172" t="s">
        <v>41</v>
      </c>
      <c r="W24" s="175" t="e">
        <f t="shared" si="1"/>
        <v>#DIV/0!</v>
      </c>
      <c r="X24" s="176" t="e">
        <f t="shared" si="2"/>
        <v>#DIV/0!</v>
      </c>
      <c r="Y24" s="194"/>
      <c r="Z24" s="194"/>
      <c r="AA24" s="194"/>
      <c r="AB24" s="194"/>
    </row>
    <row r="25" spans="1:28" ht="135" x14ac:dyDescent="0.25">
      <c r="A25" s="166"/>
      <c r="B25" s="167"/>
      <c r="C25" s="168"/>
      <c r="D25" s="157" t="s">
        <v>481</v>
      </c>
      <c r="E25" s="157" t="s">
        <v>433</v>
      </c>
      <c r="F25" s="66" t="s">
        <v>49</v>
      </c>
      <c r="G25" s="66" t="s">
        <v>50</v>
      </c>
      <c r="H25" s="118"/>
      <c r="I25" s="171" t="s">
        <v>482</v>
      </c>
      <c r="J25" s="171" t="s">
        <v>112</v>
      </c>
      <c r="K25" s="172">
        <v>4</v>
      </c>
      <c r="L25" s="172">
        <v>4</v>
      </c>
      <c r="M25" s="172">
        <v>4</v>
      </c>
      <c r="N25" s="172">
        <v>3</v>
      </c>
      <c r="O25" s="173" t="s">
        <v>41</v>
      </c>
      <c r="P25" s="178"/>
      <c r="Q25" s="172">
        <f t="shared" si="0"/>
        <v>3.75</v>
      </c>
      <c r="R25" s="172">
        <v>3</v>
      </c>
      <c r="S25" s="172">
        <v>3</v>
      </c>
      <c r="T25" s="172">
        <v>4</v>
      </c>
      <c r="U25" s="173">
        <v>4</v>
      </c>
      <c r="V25" s="172">
        <v>1</v>
      </c>
      <c r="W25" s="175">
        <f t="shared" si="1"/>
        <v>3</v>
      </c>
      <c r="X25" s="92">
        <f t="shared" si="2"/>
        <v>11.25</v>
      </c>
      <c r="Y25" s="189" t="s">
        <v>493</v>
      </c>
      <c r="Z25" s="171" t="s">
        <v>446</v>
      </c>
      <c r="AA25" s="189" t="s">
        <v>483</v>
      </c>
      <c r="AB25" s="189" t="s">
        <v>486</v>
      </c>
    </row>
    <row r="26" spans="1:28" x14ac:dyDescent="0.25">
      <c r="A26" s="166"/>
      <c r="B26" s="167"/>
      <c r="C26" s="168"/>
      <c r="D26" s="157" t="s">
        <v>484</v>
      </c>
      <c r="E26" s="157" t="s">
        <v>433</v>
      </c>
      <c r="F26" s="66" t="s">
        <v>38</v>
      </c>
      <c r="G26" s="66" t="s">
        <v>50</v>
      </c>
      <c r="H26" s="118"/>
      <c r="I26" s="118" t="s">
        <v>41</v>
      </c>
      <c r="J26" s="118" t="s">
        <v>41</v>
      </c>
      <c r="K26" s="172" t="s">
        <v>41</v>
      </c>
      <c r="L26" s="172" t="s">
        <v>41</v>
      </c>
      <c r="M26" s="172" t="s">
        <v>41</v>
      </c>
      <c r="N26" s="172" t="s">
        <v>41</v>
      </c>
      <c r="O26" s="173" t="s">
        <v>41</v>
      </c>
      <c r="P26" s="191"/>
      <c r="Q26" s="172" t="e">
        <f t="shared" si="0"/>
        <v>#DIV/0!</v>
      </c>
      <c r="R26" s="172" t="s">
        <v>41</v>
      </c>
      <c r="S26" s="172" t="s">
        <v>41</v>
      </c>
      <c r="T26" s="172" t="s">
        <v>41</v>
      </c>
      <c r="U26" s="173" t="s">
        <v>41</v>
      </c>
      <c r="V26" s="172" t="s">
        <v>41</v>
      </c>
      <c r="W26" s="175" t="e">
        <f t="shared" si="1"/>
        <v>#DIV/0!</v>
      </c>
      <c r="X26" s="176" t="e">
        <f t="shared" si="2"/>
        <v>#DIV/0!</v>
      </c>
      <c r="Y26" s="194"/>
      <c r="Z26" s="194"/>
      <c r="AA26" s="194"/>
      <c r="AB26" s="194"/>
    </row>
    <row r="27" spans="1:28" ht="15.75" thickBot="1" x14ac:dyDescent="0.3"/>
    <row r="28" spans="1:28" x14ac:dyDescent="0.25">
      <c r="A28" s="5" t="s">
        <v>113</v>
      </c>
      <c r="B28" s="6"/>
      <c r="C28" s="6"/>
      <c r="D28" s="6"/>
      <c r="E28" s="6"/>
      <c r="F28" s="6"/>
      <c r="G28" s="6"/>
      <c r="H28" s="6"/>
      <c r="I28" s="6"/>
      <c r="J28" s="6"/>
      <c r="K28" s="6"/>
      <c r="L28" s="6"/>
      <c r="M28" s="6"/>
      <c r="N28" s="6"/>
      <c r="O28" s="6"/>
      <c r="P28" s="7"/>
    </row>
    <row r="29" spans="1:28" x14ac:dyDescent="0.25">
      <c r="A29" s="2"/>
      <c r="B29" s="3"/>
      <c r="C29" s="3"/>
      <c r="D29" s="3"/>
      <c r="E29" s="3"/>
      <c r="F29" s="3"/>
      <c r="G29" s="3"/>
      <c r="H29" s="3"/>
      <c r="I29" s="3"/>
      <c r="J29" s="3"/>
      <c r="K29" s="3"/>
      <c r="L29" s="3"/>
      <c r="M29" s="3"/>
      <c r="N29" s="3"/>
      <c r="O29" s="192"/>
      <c r="P29" s="4"/>
    </row>
    <row r="30" spans="1:28" x14ac:dyDescent="0.25">
      <c r="A30" s="8" t="s">
        <v>114</v>
      </c>
      <c r="B30" s="9"/>
      <c r="C30" s="9"/>
      <c r="D30" s="9"/>
      <c r="E30" s="9"/>
      <c r="F30" s="9"/>
      <c r="G30" s="9"/>
      <c r="H30" s="9"/>
      <c r="I30" s="9"/>
      <c r="J30" s="9"/>
      <c r="K30" s="9"/>
      <c r="L30" s="9"/>
      <c r="M30" s="9"/>
      <c r="N30" s="9"/>
      <c r="O30" s="9"/>
      <c r="P30" s="10"/>
    </row>
    <row r="31" spans="1:28" x14ac:dyDescent="0.25">
      <c r="A31" s="2"/>
      <c r="B31" s="3"/>
      <c r="C31" s="3"/>
      <c r="D31" s="3"/>
      <c r="E31" s="3"/>
      <c r="F31" s="3"/>
      <c r="G31" s="3"/>
      <c r="H31" s="3"/>
      <c r="I31" s="3"/>
      <c r="J31" s="3"/>
      <c r="K31" s="3"/>
      <c r="L31" s="3"/>
      <c r="M31" s="3"/>
      <c r="N31" s="3"/>
      <c r="O31" s="192"/>
      <c r="P31" s="4"/>
    </row>
    <row r="32" spans="1:28" x14ac:dyDescent="0.25">
      <c r="A32" s="8" t="s">
        <v>115</v>
      </c>
      <c r="B32" s="9"/>
      <c r="C32" s="9"/>
      <c r="D32" s="9"/>
      <c r="E32" s="9"/>
      <c r="F32" s="9"/>
      <c r="G32" s="9"/>
      <c r="H32" s="9"/>
      <c r="I32" s="9"/>
      <c r="J32" s="9"/>
      <c r="K32" s="9"/>
      <c r="L32" s="9"/>
      <c r="M32" s="9"/>
      <c r="N32" s="9"/>
      <c r="O32" s="9"/>
      <c r="P32" s="10"/>
    </row>
    <row r="33" spans="1:16" x14ac:dyDescent="0.25">
      <c r="A33" s="2"/>
      <c r="B33" s="3"/>
      <c r="C33" s="3"/>
      <c r="D33" s="3"/>
      <c r="E33" s="3"/>
      <c r="F33" s="3"/>
      <c r="G33" s="3"/>
      <c r="H33" s="3"/>
      <c r="I33" s="3"/>
      <c r="J33" s="3"/>
      <c r="K33" s="3"/>
      <c r="L33" s="3"/>
      <c r="M33" s="3"/>
      <c r="N33" s="3"/>
      <c r="O33" s="192"/>
      <c r="P33" s="4"/>
    </row>
    <row r="34" spans="1:16" x14ac:dyDescent="0.25">
      <c r="A34" s="8" t="s">
        <v>116</v>
      </c>
      <c r="B34" s="9"/>
      <c r="C34" s="9"/>
      <c r="D34" s="9"/>
      <c r="E34" s="9"/>
      <c r="F34" s="9"/>
      <c r="G34" s="9"/>
      <c r="H34" s="9"/>
      <c r="I34" s="9"/>
      <c r="J34" s="9"/>
      <c r="K34" s="9"/>
      <c r="L34" s="9"/>
      <c r="M34" s="9"/>
      <c r="N34" s="9"/>
      <c r="O34" s="9"/>
      <c r="P34" s="10"/>
    </row>
    <row r="35" spans="1:16" x14ac:dyDescent="0.25">
      <c r="A35" s="2"/>
      <c r="B35" s="3"/>
      <c r="C35" s="3"/>
      <c r="D35" s="3"/>
      <c r="E35" s="3"/>
      <c r="F35" s="3"/>
      <c r="G35" s="3"/>
      <c r="H35" s="3"/>
      <c r="I35" s="3"/>
      <c r="J35" s="3"/>
      <c r="K35" s="3"/>
      <c r="L35" s="3"/>
      <c r="M35" s="3"/>
      <c r="N35" s="3"/>
      <c r="O35" s="192"/>
      <c r="P35" s="4"/>
    </row>
    <row r="36" spans="1:16" ht="15.75" thickBot="1" x14ac:dyDescent="0.3">
      <c r="A36" s="11" t="s">
        <v>117</v>
      </c>
      <c r="B36" s="12"/>
      <c r="C36" s="12"/>
      <c r="D36" s="12"/>
      <c r="E36" s="12"/>
      <c r="F36" s="12"/>
      <c r="G36" s="12"/>
      <c r="H36" s="12"/>
      <c r="I36" s="12"/>
      <c r="J36" s="12"/>
      <c r="K36" s="12"/>
      <c r="L36" s="12"/>
      <c r="M36" s="12"/>
      <c r="N36" s="12"/>
      <c r="O36" s="12"/>
      <c r="P36" s="13"/>
    </row>
  </sheetData>
  <mergeCells count="17">
    <mergeCell ref="A36:P36"/>
    <mergeCell ref="C12:C22"/>
    <mergeCell ref="C23:C26"/>
    <mergeCell ref="A28:P28"/>
    <mergeCell ref="A30:P30"/>
    <mergeCell ref="A32:P32"/>
    <mergeCell ref="A34:P34"/>
    <mergeCell ref="A1:H1"/>
    <mergeCell ref="I1:J1"/>
    <mergeCell ref="K1:Q1"/>
    <mergeCell ref="R1:W1"/>
    <mergeCell ref="Y1:AB1"/>
    <mergeCell ref="A3:A26"/>
    <mergeCell ref="B3:B26"/>
    <mergeCell ref="C3:C9"/>
    <mergeCell ref="P3:P26"/>
    <mergeCell ref="C10:C11"/>
  </mergeCells>
  <dataValidations count="2">
    <dataValidation type="list" allowBlank="1" showInputMessage="1" showErrorMessage="1" sqref="G3:G26">
      <formula1>#REF!</formula1>
    </dataValidation>
    <dataValidation type="list" allowBlank="1" showInputMessage="1" showErrorMessage="1" sqref="G27:G1048576">
      <formula1>#REF!</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0"/>
  <sheetViews>
    <sheetView topLeftCell="H1" zoomScale="55" zoomScaleNormal="55" workbookViewId="0">
      <selection activeCell="S18" sqref="S18"/>
    </sheetView>
  </sheetViews>
  <sheetFormatPr defaultRowHeight="15" x14ac:dyDescent="0.25"/>
  <cols>
    <col min="1" max="1" width="20.85546875" customWidth="1"/>
    <col min="2" max="2" width="28" customWidth="1"/>
    <col min="3" max="3" width="30.140625" style="190" customWidth="1"/>
    <col min="4" max="4" width="71.28515625" style="234" customWidth="1"/>
    <col min="5" max="5" width="84" style="235" bestFit="1" customWidth="1"/>
    <col min="6" max="6" width="25.5703125" style="190" bestFit="1" customWidth="1"/>
    <col min="7" max="7" width="22.28515625" style="190" bestFit="1" customWidth="1"/>
    <col min="8" max="8" width="27.85546875" style="190" customWidth="1"/>
    <col min="9" max="9" width="22" bestFit="1" customWidth="1"/>
    <col min="10" max="10" width="41.140625" bestFit="1" customWidth="1"/>
    <col min="11" max="24" width="16.28515625" customWidth="1"/>
    <col min="25" max="25" width="79.28515625" bestFit="1" customWidth="1"/>
    <col min="26" max="26" width="52.7109375" customWidth="1"/>
    <col min="27" max="27" width="33" customWidth="1"/>
    <col min="28" max="28" width="16.5703125" customWidth="1"/>
  </cols>
  <sheetData>
    <row r="1" spans="1:28" ht="21.75" thickBot="1" x14ac:dyDescent="0.4">
      <c r="A1" s="14" t="s">
        <v>0</v>
      </c>
      <c r="B1" s="14"/>
      <c r="C1" s="14"/>
      <c r="D1" s="14"/>
      <c r="E1" s="14"/>
      <c r="F1" s="14"/>
      <c r="G1" s="14"/>
      <c r="H1" s="14"/>
      <c r="I1" s="196" t="s">
        <v>1</v>
      </c>
      <c r="J1" s="196"/>
      <c r="K1" s="16" t="s">
        <v>2</v>
      </c>
      <c r="L1" s="16"/>
      <c r="M1" s="16"/>
      <c r="N1" s="16"/>
      <c r="O1" s="16"/>
      <c r="P1" s="16"/>
      <c r="Q1" s="16"/>
      <c r="R1" s="17" t="s">
        <v>3</v>
      </c>
      <c r="S1" s="17"/>
      <c r="T1" s="17"/>
      <c r="U1" s="17"/>
      <c r="V1" s="17"/>
      <c r="W1" s="17"/>
      <c r="X1" s="18"/>
      <c r="Y1" s="19" t="s">
        <v>4</v>
      </c>
      <c r="Z1" s="19"/>
      <c r="AA1" s="19"/>
      <c r="AB1" s="19"/>
    </row>
    <row r="2" spans="1:28" s="197" customFormat="1" ht="94.5" x14ac:dyDescent="0.25">
      <c r="A2" s="21" t="s">
        <v>5</v>
      </c>
      <c r="B2" s="21" t="s">
        <v>6</v>
      </c>
      <c r="C2" s="22" t="s">
        <v>7</v>
      </c>
      <c r="D2" s="22" t="s">
        <v>8</v>
      </c>
      <c r="E2" s="21" t="s">
        <v>9</v>
      </c>
      <c r="F2" s="23" t="s">
        <v>10</v>
      </c>
      <c r="G2" s="23" t="s">
        <v>11</v>
      </c>
      <c r="H2" s="21" t="s">
        <v>12</v>
      </c>
      <c r="I2" s="21" t="s">
        <v>13</v>
      </c>
      <c r="J2" s="21" t="s">
        <v>14</v>
      </c>
      <c r="K2" s="21" t="s">
        <v>15</v>
      </c>
      <c r="L2" s="21" t="s">
        <v>16</v>
      </c>
      <c r="M2" s="21" t="s">
        <v>17</v>
      </c>
      <c r="N2" s="21" t="s">
        <v>18</v>
      </c>
      <c r="O2" s="21" t="s">
        <v>19</v>
      </c>
      <c r="P2" s="21" t="s">
        <v>20</v>
      </c>
      <c r="Q2" s="24" t="s">
        <v>21</v>
      </c>
      <c r="R2" s="21" t="s">
        <v>22</v>
      </c>
      <c r="S2" s="21" t="s">
        <v>23</v>
      </c>
      <c r="T2" s="21" t="s">
        <v>24</v>
      </c>
      <c r="U2" s="21" t="s">
        <v>25</v>
      </c>
      <c r="V2" s="21" t="s">
        <v>26</v>
      </c>
      <c r="W2" s="25" t="s">
        <v>27</v>
      </c>
      <c r="X2" s="26" t="s">
        <v>28</v>
      </c>
      <c r="Y2" s="21" t="s">
        <v>29</v>
      </c>
      <c r="Z2" s="21" t="s">
        <v>30</v>
      </c>
      <c r="AA2" s="21" t="s">
        <v>31</v>
      </c>
      <c r="AB2" s="21" t="s">
        <v>32</v>
      </c>
    </row>
    <row r="3" spans="1:28" s="197" customFormat="1" ht="66" x14ac:dyDescent="0.25">
      <c r="A3" s="198" t="s">
        <v>495</v>
      </c>
      <c r="B3" s="198" t="s">
        <v>496</v>
      </c>
      <c r="C3" s="199" t="s">
        <v>497</v>
      </c>
      <c r="D3" s="200" t="s">
        <v>498</v>
      </c>
      <c r="E3" s="201" t="s">
        <v>499</v>
      </c>
      <c r="F3" s="202" t="s">
        <v>49</v>
      </c>
      <c r="G3" s="202" t="s">
        <v>500</v>
      </c>
      <c r="H3" s="203"/>
      <c r="I3" s="204" t="s">
        <v>41</v>
      </c>
      <c r="J3" s="204" t="s">
        <v>41</v>
      </c>
      <c r="K3" s="205"/>
      <c r="L3" s="205"/>
      <c r="M3" s="205"/>
      <c r="N3" s="205"/>
      <c r="O3" s="205"/>
      <c r="P3" s="206"/>
      <c r="Q3" s="205" t="e">
        <f>AVERAGE(K3,L3,M3,N3,O3,$P$3)</f>
        <v>#DIV/0!</v>
      </c>
      <c r="R3" s="205"/>
      <c r="S3" s="205"/>
      <c r="T3" s="205"/>
      <c r="U3" s="205"/>
      <c r="V3" s="205"/>
      <c r="W3" s="207" t="e">
        <f>AVERAGE(R3:V3)</f>
        <v>#DIV/0!</v>
      </c>
      <c r="X3" s="208" t="e">
        <f>(Q3*W3)</f>
        <v>#DIV/0!</v>
      </c>
      <c r="Y3" s="209"/>
      <c r="Z3" s="209"/>
      <c r="AA3" s="209"/>
      <c r="AB3" s="209"/>
    </row>
    <row r="4" spans="1:28" s="197" customFormat="1" ht="66" x14ac:dyDescent="0.25">
      <c r="A4" s="210"/>
      <c r="B4" s="211"/>
      <c r="C4" s="212"/>
      <c r="D4" s="200" t="s">
        <v>501</v>
      </c>
      <c r="E4" s="201" t="s">
        <v>502</v>
      </c>
      <c r="F4" s="202" t="s">
        <v>49</v>
      </c>
      <c r="G4" s="202" t="s">
        <v>247</v>
      </c>
      <c r="H4" s="203"/>
      <c r="I4" s="204" t="s">
        <v>41</v>
      </c>
      <c r="J4" s="204" t="s">
        <v>41</v>
      </c>
      <c r="K4" s="205"/>
      <c r="L4" s="205"/>
      <c r="M4" s="205"/>
      <c r="N4" s="205"/>
      <c r="O4" s="205"/>
      <c r="P4" s="213"/>
      <c r="Q4" s="205" t="e">
        <f>AVERAGE(K4,L4,M4,N4,O4,$P$3)</f>
        <v>#DIV/0!</v>
      </c>
      <c r="R4" s="205"/>
      <c r="S4" s="205"/>
      <c r="T4" s="205"/>
      <c r="U4" s="205"/>
      <c r="V4" s="205"/>
      <c r="W4" s="207" t="e">
        <f t="shared" ref="W4:W31" si="0">AVERAGE(R4:V4)</f>
        <v>#DIV/0!</v>
      </c>
      <c r="X4" s="208" t="e">
        <f t="shared" ref="X4:X31" si="1">(Q4*W4)</f>
        <v>#DIV/0!</v>
      </c>
      <c r="Y4" s="209"/>
      <c r="Z4" s="209"/>
      <c r="AA4" s="209"/>
      <c r="AB4" s="209"/>
    </row>
    <row r="5" spans="1:28" s="197" customFormat="1" ht="49.5" x14ac:dyDescent="0.25">
      <c r="A5" s="210"/>
      <c r="B5" s="211"/>
      <c r="C5" s="212"/>
      <c r="D5" s="200" t="s">
        <v>503</v>
      </c>
      <c r="E5" s="201" t="s">
        <v>504</v>
      </c>
      <c r="F5" s="202" t="s">
        <v>49</v>
      </c>
      <c r="G5" s="202" t="s">
        <v>247</v>
      </c>
      <c r="H5" s="203"/>
      <c r="I5" s="204" t="s">
        <v>41</v>
      </c>
      <c r="J5" s="204" t="s">
        <v>41</v>
      </c>
      <c r="K5" s="205"/>
      <c r="L5" s="205"/>
      <c r="M5" s="205"/>
      <c r="N5" s="205"/>
      <c r="O5" s="205"/>
      <c r="P5" s="213"/>
      <c r="Q5" s="205" t="e">
        <f t="shared" ref="Q5:Q31" si="2">AVERAGE(K5,L5,M5,N5,O5,$P$3)</f>
        <v>#DIV/0!</v>
      </c>
      <c r="R5" s="205"/>
      <c r="S5" s="205"/>
      <c r="T5" s="205"/>
      <c r="U5" s="205"/>
      <c r="V5" s="205"/>
      <c r="W5" s="207" t="e">
        <f t="shared" si="0"/>
        <v>#DIV/0!</v>
      </c>
      <c r="X5" s="208" t="e">
        <f t="shared" si="1"/>
        <v>#DIV/0!</v>
      </c>
      <c r="Y5" s="209"/>
      <c r="Z5" s="209"/>
      <c r="AA5" s="209"/>
      <c r="AB5" s="209"/>
    </row>
    <row r="6" spans="1:28" ht="33" x14ac:dyDescent="0.25">
      <c r="A6" s="210"/>
      <c r="B6" s="211"/>
      <c r="C6" s="212"/>
      <c r="D6" s="200" t="s">
        <v>505</v>
      </c>
      <c r="E6" s="214" t="s">
        <v>506</v>
      </c>
      <c r="F6" s="202" t="s">
        <v>49</v>
      </c>
      <c r="G6" s="202" t="s">
        <v>247</v>
      </c>
      <c r="H6" s="188"/>
      <c r="I6" s="204" t="s">
        <v>41</v>
      </c>
      <c r="J6" s="204" t="s">
        <v>41</v>
      </c>
      <c r="K6" s="172"/>
      <c r="L6" s="172"/>
      <c r="M6" s="172"/>
      <c r="N6" s="172"/>
      <c r="O6" s="172"/>
      <c r="P6" s="213"/>
      <c r="Q6" s="205" t="e">
        <f t="shared" si="2"/>
        <v>#DIV/0!</v>
      </c>
      <c r="R6" s="172"/>
      <c r="S6" s="172"/>
      <c r="T6" s="172"/>
      <c r="U6" s="172"/>
      <c r="V6" s="172"/>
      <c r="W6" s="207" t="e">
        <f t="shared" si="0"/>
        <v>#DIV/0!</v>
      </c>
      <c r="X6" s="208" t="e">
        <f t="shared" si="1"/>
        <v>#DIV/0!</v>
      </c>
      <c r="Y6" s="118"/>
      <c r="Z6" s="118"/>
      <c r="AA6" s="118"/>
      <c r="AB6" s="118"/>
    </row>
    <row r="7" spans="1:28" s="197" customFormat="1" ht="66" x14ac:dyDescent="0.25">
      <c r="A7" s="210"/>
      <c r="B7" s="211"/>
      <c r="C7" s="215"/>
      <c r="D7" s="200" t="s">
        <v>507</v>
      </c>
      <c r="E7" s="201" t="s">
        <v>508</v>
      </c>
      <c r="F7" s="202" t="s">
        <v>49</v>
      </c>
      <c r="G7" s="202" t="s">
        <v>500</v>
      </c>
      <c r="H7" s="203"/>
      <c r="I7" s="204" t="s">
        <v>41</v>
      </c>
      <c r="J7" s="204" t="s">
        <v>41</v>
      </c>
      <c r="K7" s="205"/>
      <c r="L7" s="205"/>
      <c r="M7" s="205"/>
      <c r="N7" s="205"/>
      <c r="O7" s="205"/>
      <c r="P7" s="213"/>
      <c r="Q7" s="205" t="e">
        <f t="shared" si="2"/>
        <v>#DIV/0!</v>
      </c>
      <c r="R7" s="205"/>
      <c r="S7" s="205"/>
      <c r="T7" s="205"/>
      <c r="U7" s="205"/>
      <c r="V7" s="205"/>
      <c r="W7" s="207" t="e">
        <f t="shared" si="0"/>
        <v>#DIV/0!</v>
      </c>
      <c r="X7" s="208" t="e">
        <f t="shared" si="1"/>
        <v>#DIV/0!</v>
      </c>
      <c r="Y7" s="209"/>
      <c r="Z7" s="209"/>
      <c r="AA7" s="209"/>
      <c r="AB7" s="209"/>
    </row>
    <row r="8" spans="1:28" s="197" customFormat="1" ht="21" x14ac:dyDescent="0.25">
      <c r="A8" s="210"/>
      <c r="B8" s="211"/>
      <c r="C8" s="216" t="s">
        <v>155</v>
      </c>
      <c r="D8" s="201" t="s">
        <v>509</v>
      </c>
      <c r="E8" s="201" t="s">
        <v>510</v>
      </c>
      <c r="F8" s="202" t="s">
        <v>49</v>
      </c>
      <c r="G8" s="202" t="s">
        <v>247</v>
      </c>
      <c r="H8" s="217"/>
      <c r="I8" s="204" t="s">
        <v>41</v>
      </c>
      <c r="J8" s="204" t="s">
        <v>41</v>
      </c>
      <c r="K8" s="205"/>
      <c r="L8" s="205"/>
      <c r="M8" s="205"/>
      <c r="N8" s="205"/>
      <c r="O8" s="205"/>
      <c r="P8" s="213"/>
      <c r="Q8" s="205" t="e">
        <f t="shared" si="2"/>
        <v>#DIV/0!</v>
      </c>
      <c r="R8" s="205"/>
      <c r="S8" s="205"/>
      <c r="T8" s="205"/>
      <c r="U8" s="205"/>
      <c r="V8" s="205"/>
      <c r="W8" s="207" t="e">
        <f t="shared" si="0"/>
        <v>#DIV/0!</v>
      </c>
      <c r="X8" s="208" t="e">
        <f t="shared" si="1"/>
        <v>#DIV/0!</v>
      </c>
      <c r="Y8" s="209"/>
      <c r="Z8" s="209"/>
      <c r="AA8" s="209"/>
      <c r="AB8" s="209"/>
    </row>
    <row r="9" spans="1:28" s="197" customFormat="1" ht="21" x14ac:dyDescent="0.25">
      <c r="A9" s="210"/>
      <c r="B9" s="211"/>
      <c r="C9" s="216"/>
      <c r="D9" s="201" t="s">
        <v>511</v>
      </c>
      <c r="E9" s="201" t="s">
        <v>512</v>
      </c>
      <c r="F9" s="202" t="s">
        <v>49</v>
      </c>
      <c r="G9" s="202" t="s">
        <v>513</v>
      </c>
      <c r="H9" s="217"/>
      <c r="I9" s="204" t="s">
        <v>41</v>
      </c>
      <c r="J9" s="204" t="s">
        <v>41</v>
      </c>
      <c r="K9" s="205"/>
      <c r="L9" s="205"/>
      <c r="M9" s="205"/>
      <c r="N9" s="205"/>
      <c r="O9" s="205"/>
      <c r="P9" s="213"/>
      <c r="Q9" s="205" t="e">
        <f t="shared" si="2"/>
        <v>#DIV/0!</v>
      </c>
      <c r="R9" s="205"/>
      <c r="S9" s="205"/>
      <c r="T9" s="205"/>
      <c r="U9" s="205"/>
      <c r="V9" s="205"/>
      <c r="W9" s="207" t="e">
        <f t="shared" si="0"/>
        <v>#DIV/0!</v>
      </c>
      <c r="X9" s="208" t="e">
        <f t="shared" si="1"/>
        <v>#DIV/0!</v>
      </c>
      <c r="Y9" s="209"/>
      <c r="Z9" s="209"/>
      <c r="AA9" s="209"/>
      <c r="AB9" s="209"/>
    </row>
    <row r="10" spans="1:28" s="197" customFormat="1" ht="21" x14ac:dyDescent="0.25">
      <c r="A10" s="210"/>
      <c r="B10" s="211"/>
      <c r="C10" s="216"/>
      <c r="D10" s="200" t="s">
        <v>514</v>
      </c>
      <c r="E10" s="200" t="s">
        <v>510</v>
      </c>
      <c r="F10" s="202" t="s">
        <v>49</v>
      </c>
      <c r="G10" s="202" t="s">
        <v>247</v>
      </c>
      <c r="H10" s="217"/>
      <c r="I10" s="204" t="s">
        <v>41</v>
      </c>
      <c r="J10" s="204" t="s">
        <v>41</v>
      </c>
      <c r="K10" s="205"/>
      <c r="L10" s="205"/>
      <c r="M10" s="205"/>
      <c r="N10" s="205"/>
      <c r="O10" s="205"/>
      <c r="P10" s="213"/>
      <c r="Q10" s="205" t="e">
        <f t="shared" si="2"/>
        <v>#DIV/0!</v>
      </c>
      <c r="R10" s="205"/>
      <c r="S10" s="205"/>
      <c r="T10" s="205"/>
      <c r="U10" s="205"/>
      <c r="V10" s="205"/>
      <c r="W10" s="207" t="e">
        <f t="shared" si="0"/>
        <v>#DIV/0!</v>
      </c>
      <c r="X10" s="208" t="e">
        <f t="shared" si="1"/>
        <v>#DIV/0!</v>
      </c>
      <c r="Y10" s="209"/>
      <c r="Z10" s="209"/>
      <c r="AA10" s="209"/>
      <c r="AB10" s="209"/>
    </row>
    <row r="11" spans="1:28" s="197" customFormat="1" ht="21" x14ac:dyDescent="0.25">
      <c r="A11" s="210"/>
      <c r="B11" s="211"/>
      <c r="C11" s="216"/>
      <c r="D11" s="201" t="s">
        <v>515</v>
      </c>
      <c r="E11" s="201" t="s">
        <v>187</v>
      </c>
      <c r="F11" s="202" t="s">
        <v>49</v>
      </c>
      <c r="G11" s="202" t="s">
        <v>513</v>
      </c>
      <c r="H11" s="217"/>
      <c r="I11" s="204" t="s">
        <v>41</v>
      </c>
      <c r="J11" s="204" t="s">
        <v>41</v>
      </c>
      <c r="K11" s="205"/>
      <c r="L11" s="205"/>
      <c r="M11" s="205"/>
      <c r="N11" s="205"/>
      <c r="O11" s="205"/>
      <c r="P11" s="213"/>
      <c r="Q11" s="205" t="e">
        <f t="shared" si="2"/>
        <v>#DIV/0!</v>
      </c>
      <c r="R11" s="205"/>
      <c r="S11" s="205"/>
      <c r="T11" s="205"/>
      <c r="U11" s="205"/>
      <c r="V11" s="205"/>
      <c r="W11" s="207" t="e">
        <f t="shared" si="0"/>
        <v>#DIV/0!</v>
      </c>
      <c r="X11" s="208" t="e">
        <f t="shared" si="1"/>
        <v>#DIV/0!</v>
      </c>
      <c r="Y11" s="209"/>
      <c r="Z11" s="209"/>
      <c r="AA11" s="209"/>
      <c r="AB11" s="209"/>
    </row>
    <row r="12" spans="1:28" s="197" customFormat="1" ht="21" x14ac:dyDescent="0.25">
      <c r="A12" s="210"/>
      <c r="B12" s="211"/>
      <c r="C12" s="218"/>
      <c r="D12" s="201" t="s">
        <v>516</v>
      </c>
      <c r="E12" s="201" t="s">
        <v>517</v>
      </c>
      <c r="F12" s="202" t="s">
        <v>49</v>
      </c>
      <c r="G12" s="202" t="s">
        <v>513</v>
      </c>
      <c r="H12" s="217"/>
      <c r="I12" s="204" t="s">
        <v>41</v>
      </c>
      <c r="J12" s="204" t="s">
        <v>41</v>
      </c>
      <c r="K12" s="205"/>
      <c r="L12" s="205"/>
      <c r="M12" s="205"/>
      <c r="N12" s="205"/>
      <c r="O12" s="205"/>
      <c r="P12" s="213"/>
      <c r="Q12" s="205" t="e">
        <f t="shared" si="2"/>
        <v>#DIV/0!</v>
      </c>
      <c r="R12" s="205"/>
      <c r="S12" s="205"/>
      <c r="T12" s="205"/>
      <c r="U12" s="205"/>
      <c r="V12" s="205"/>
      <c r="W12" s="207" t="e">
        <f t="shared" si="0"/>
        <v>#DIV/0!</v>
      </c>
      <c r="X12" s="208" t="e">
        <f t="shared" si="1"/>
        <v>#DIV/0!</v>
      </c>
      <c r="Y12" s="209"/>
      <c r="Z12" s="209"/>
      <c r="AA12" s="209"/>
      <c r="AB12" s="209"/>
    </row>
    <row r="13" spans="1:28" s="197" customFormat="1" ht="63" x14ac:dyDescent="0.25">
      <c r="A13" s="210"/>
      <c r="B13" s="211"/>
      <c r="C13" s="219" t="s">
        <v>518</v>
      </c>
      <c r="D13" s="200" t="s">
        <v>519</v>
      </c>
      <c r="E13" s="201" t="s">
        <v>520</v>
      </c>
      <c r="F13" s="202" t="s">
        <v>49</v>
      </c>
      <c r="G13" s="202" t="s">
        <v>513</v>
      </c>
      <c r="H13" s="217"/>
      <c r="I13" s="204" t="s">
        <v>521</v>
      </c>
      <c r="J13" s="204" t="s">
        <v>522</v>
      </c>
      <c r="K13" s="205">
        <v>1</v>
      </c>
      <c r="L13" s="205">
        <v>2</v>
      </c>
      <c r="M13" s="205">
        <v>1</v>
      </c>
      <c r="N13" s="205">
        <v>1</v>
      </c>
      <c r="O13" s="205">
        <v>1</v>
      </c>
      <c r="P13" s="213"/>
      <c r="Q13" s="205">
        <f t="shared" si="2"/>
        <v>1.2</v>
      </c>
      <c r="R13" s="236">
        <v>1</v>
      </c>
      <c r="S13" s="236">
        <v>1</v>
      </c>
      <c r="T13" s="236">
        <v>1</v>
      </c>
      <c r="U13" s="236">
        <v>1</v>
      </c>
      <c r="V13" s="236">
        <v>1</v>
      </c>
      <c r="W13" s="207">
        <f t="shared" si="0"/>
        <v>1</v>
      </c>
      <c r="X13" s="220">
        <f t="shared" si="1"/>
        <v>1.2</v>
      </c>
      <c r="Y13" s="221" t="s">
        <v>523</v>
      </c>
      <c r="Z13" s="221" t="s">
        <v>524</v>
      </c>
      <c r="AA13" s="221" t="s">
        <v>525</v>
      </c>
      <c r="AB13" s="205" t="s">
        <v>408</v>
      </c>
    </row>
    <row r="14" spans="1:28" s="197" customFormat="1" ht="16.5" x14ac:dyDescent="0.25">
      <c r="A14" s="210"/>
      <c r="B14" s="211"/>
      <c r="C14" s="216"/>
      <c r="D14" s="201" t="s">
        <v>526</v>
      </c>
      <c r="E14" s="201" t="s">
        <v>527</v>
      </c>
      <c r="F14" s="202" t="s">
        <v>49</v>
      </c>
      <c r="G14" s="202" t="s">
        <v>528</v>
      </c>
      <c r="H14" s="203"/>
      <c r="I14" s="204" t="s">
        <v>41</v>
      </c>
      <c r="J14" s="204" t="s">
        <v>41</v>
      </c>
      <c r="K14" s="205"/>
      <c r="L14" s="205"/>
      <c r="M14" s="205"/>
      <c r="N14" s="205"/>
      <c r="O14" s="205"/>
      <c r="P14" s="213"/>
      <c r="Q14" s="205" t="e">
        <f t="shared" si="2"/>
        <v>#DIV/0!</v>
      </c>
      <c r="R14" s="205"/>
      <c r="S14" s="205"/>
      <c r="T14" s="205"/>
      <c r="U14" s="205"/>
      <c r="V14" s="205"/>
      <c r="W14" s="207" t="e">
        <f t="shared" si="0"/>
        <v>#DIV/0!</v>
      </c>
      <c r="X14" s="208" t="e">
        <f t="shared" si="1"/>
        <v>#DIV/0!</v>
      </c>
      <c r="Y14" s="209"/>
      <c r="Z14" s="209"/>
      <c r="AA14" s="209"/>
      <c r="AB14" s="209"/>
    </row>
    <row r="15" spans="1:28" s="197" customFormat="1" ht="16.5" x14ac:dyDescent="0.25">
      <c r="A15" s="210"/>
      <c r="B15" s="211"/>
      <c r="C15" s="216"/>
      <c r="D15" s="222" t="s">
        <v>529</v>
      </c>
      <c r="E15" s="201" t="s">
        <v>527</v>
      </c>
      <c r="F15" s="202" t="s">
        <v>49</v>
      </c>
      <c r="G15" s="202" t="s">
        <v>530</v>
      </c>
      <c r="H15" s="203"/>
      <c r="I15" s="204" t="s">
        <v>41</v>
      </c>
      <c r="J15" s="204" t="s">
        <v>41</v>
      </c>
      <c r="K15" s="205"/>
      <c r="L15" s="205"/>
      <c r="M15" s="205"/>
      <c r="N15" s="205"/>
      <c r="O15" s="205"/>
      <c r="P15" s="213"/>
      <c r="Q15" s="205" t="e">
        <f t="shared" si="2"/>
        <v>#DIV/0!</v>
      </c>
      <c r="R15" s="205"/>
      <c r="S15" s="205"/>
      <c r="T15" s="205"/>
      <c r="U15" s="205"/>
      <c r="V15" s="205"/>
      <c r="W15" s="207" t="e">
        <f t="shared" si="0"/>
        <v>#DIV/0!</v>
      </c>
      <c r="X15" s="208" t="e">
        <f t="shared" si="1"/>
        <v>#DIV/0!</v>
      </c>
      <c r="Y15" s="209"/>
      <c r="Z15" s="209"/>
      <c r="AA15" s="209"/>
      <c r="AB15" s="209"/>
    </row>
    <row r="16" spans="1:28" s="197" customFormat="1" ht="16.5" x14ac:dyDescent="0.25">
      <c r="A16" s="210"/>
      <c r="B16" s="211"/>
      <c r="C16" s="216"/>
      <c r="D16" s="201" t="s">
        <v>531</v>
      </c>
      <c r="E16" s="200" t="s">
        <v>532</v>
      </c>
      <c r="F16" s="202" t="s">
        <v>49</v>
      </c>
      <c r="G16" s="202" t="s">
        <v>533</v>
      </c>
      <c r="H16" s="203"/>
      <c r="I16" s="204" t="s">
        <v>41</v>
      </c>
      <c r="J16" s="204" t="s">
        <v>41</v>
      </c>
      <c r="K16" s="205"/>
      <c r="L16" s="205"/>
      <c r="M16" s="205"/>
      <c r="N16" s="205"/>
      <c r="O16" s="205"/>
      <c r="P16" s="213"/>
      <c r="Q16" s="205" t="e">
        <f t="shared" si="2"/>
        <v>#DIV/0!</v>
      </c>
      <c r="R16" s="205"/>
      <c r="S16" s="205"/>
      <c r="T16" s="205"/>
      <c r="U16" s="205"/>
      <c r="V16" s="205"/>
      <c r="W16" s="207" t="e">
        <f t="shared" si="0"/>
        <v>#DIV/0!</v>
      </c>
      <c r="X16" s="208" t="e">
        <f t="shared" si="1"/>
        <v>#DIV/0!</v>
      </c>
      <c r="Y16" s="209"/>
      <c r="Z16" s="209"/>
      <c r="AA16" s="209"/>
      <c r="AB16" s="209"/>
    </row>
    <row r="17" spans="1:28" s="197" customFormat="1" ht="21" x14ac:dyDescent="0.25">
      <c r="A17" s="210"/>
      <c r="B17" s="211"/>
      <c r="C17" s="216"/>
      <c r="D17" s="201" t="s">
        <v>534</v>
      </c>
      <c r="E17" s="201" t="s">
        <v>510</v>
      </c>
      <c r="F17" s="202" t="s">
        <v>49</v>
      </c>
      <c r="G17" s="202" t="s">
        <v>533</v>
      </c>
      <c r="H17" s="217"/>
      <c r="I17" s="204" t="s">
        <v>41</v>
      </c>
      <c r="J17" s="204" t="s">
        <v>41</v>
      </c>
      <c r="K17" s="205"/>
      <c r="L17" s="205"/>
      <c r="M17" s="205"/>
      <c r="N17" s="205"/>
      <c r="O17" s="205"/>
      <c r="P17" s="213"/>
      <c r="Q17" s="205" t="e">
        <f t="shared" si="2"/>
        <v>#DIV/0!</v>
      </c>
      <c r="R17" s="205"/>
      <c r="S17" s="205"/>
      <c r="T17" s="205"/>
      <c r="U17" s="205"/>
      <c r="V17" s="205"/>
      <c r="W17" s="207" t="e">
        <f t="shared" si="0"/>
        <v>#DIV/0!</v>
      </c>
      <c r="X17" s="208" t="e">
        <f t="shared" si="1"/>
        <v>#DIV/0!</v>
      </c>
      <c r="Y17" s="209"/>
      <c r="Z17" s="209"/>
      <c r="AA17" s="209"/>
      <c r="AB17" s="209"/>
    </row>
    <row r="18" spans="1:28" s="197" customFormat="1" ht="49.5" x14ac:dyDescent="0.25">
      <c r="A18" s="210"/>
      <c r="B18" s="211"/>
      <c r="C18" s="216"/>
      <c r="D18" s="201" t="s">
        <v>535</v>
      </c>
      <c r="E18" s="201" t="s">
        <v>536</v>
      </c>
      <c r="F18" s="202" t="s">
        <v>49</v>
      </c>
      <c r="G18" s="202" t="s">
        <v>533</v>
      </c>
      <c r="H18" s="217"/>
      <c r="I18" s="204" t="s">
        <v>537</v>
      </c>
      <c r="J18" s="204" t="s">
        <v>538</v>
      </c>
      <c r="K18" s="205">
        <v>1</v>
      </c>
      <c r="L18" s="205">
        <v>1</v>
      </c>
      <c r="M18" s="205">
        <v>1</v>
      </c>
      <c r="N18" s="205">
        <v>1</v>
      </c>
      <c r="O18" s="205">
        <v>1</v>
      </c>
      <c r="P18" s="213"/>
      <c r="Q18" s="205">
        <f t="shared" si="2"/>
        <v>1</v>
      </c>
      <c r="R18" s="205">
        <v>1</v>
      </c>
      <c r="S18" s="205">
        <v>1</v>
      </c>
      <c r="T18" s="205">
        <v>1</v>
      </c>
      <c r="U18" s="205">
        <v>1</v>
      </c>
      <c r="V18" s="205">
        <v>1</v>
      </c>
      <c r="W18" s="207">
        <f t="shared" si="0"/>
        <v>1</v>
      </c>
      <c r="X18" s="220">
        <f t="shared" si="1"/>
        <v>1</v>
      </c>
      <c r="Y18" s="221" t="s">
        <v>539</v>
      </c>
      <c r="Z18" s="221" t="s">
        <v>540</v>
      </c>
      <c r="AA18" s="221" t="s">
        <v>541</v>
      </c>
      <c r="AB18" s="205" t="s">
        <v>408</v>
      </c>
    </row>
    <row r="19" spans="1:28" s="197" customFormat="1" ht="47.25" x14ac:dyDescent="0.25">
      <c r="A19" s="210"/>
      <c r="B19" s="211"/>
      <c r="C19" s="216"/>
      <c r="D19" s="201" t="s">
        <v>542</v>
      </c>
      <c r="E19" s="201" t="s">
        <v>536</v>
      </c>
      <c r="F19" s="202" t="s">
        <v>49</v>
      </c>
      <c r="G19" s="202" t="s">
        <v>533</v>
      </c>
      <c r="H19" s="223"/>
      <c r="I19" s="204" t="s">
        <v>543</v>
      </c>
      <c r="J19" s="204" t="s">
        <v>544</v>
      </c>
      <c r="K19" s="205">
        <v>1</v>
      </c>
      <c r="L19" s="205">
        <v>1</v>
      </c>
      <c r="M19" s="205">
        <v>1</v>
      </c>
      <c r="N19" s="205">
        <v>1</v>
      </c>
      <c r="O19" s="205">
        <v>1</v>
      </c>
      <c r="P19" s="213"/>
      <c r="Q19" s="205">
        <f t="shared" si="2"/>
        <v>1</v>
      </c>
      <c r="R19" s="205">
        <v>1</v>
      </c>
      <c r="S19" s="205">
        <v>1</v>
      </c>
      <c r="T19" s="205">
        <v>1</v>
      </c>
      <c r="U19" s="205">
        <v>1</v>
      </c>
      <c r="V19" s="205">
        <v>1</v>
      </c>
      <c r="W19" s="207">
        <f t="shared" si="0"/>
        <v>1</v>
      </c>
      <c r="X19" s="220">
        <f t="shared" si="1"/>
        <v>1</v>
      </c>
      <c r="Y19" s="221" t="s">
        <v>545</v>
      </c>
      <c r="Z19" s="221" t="s">
        <v>546</v>
      </c>
      <c r="AA19" s="221" t="s">
        <v>541</v>
      </c>
      <c r="AB19" s="205" t="s">
        <v>408</v>
      </c>
    </row>
    <row r="20" spans="1:28" s="197" customFormat="1" ht="21" x14ac:dyDescent="0.25">
      <c r="A20" s="210"/>
      <c r="B20" s="211"/>
      <c r="C20" s="216"/>
      <c r="D20" s="200" t="s">
        <v>547</v>
      </c>
      <c r="E20" s="200" t="s">
        <v>532</v>
      </c>
      <c r="F20" s="202" t="s">
        <v>49</v>
      </c>
      <c r="G20" s="202" t="s">
        <v>533</v>
      </c>
      <c r="H20" s="223"/>
      <c r="I20" s="204" t="s">
        <v>41</v>
      </c>
      <c r="J20" s="204" t="s">
        <v>41</v>
      </c>
      <c r="K20" s="205"/>
      <c r="L20" s="205"/>
      <c r="M20" s="205"/>
      <c r="N20" s="205"/>
      <c r="O20" s="205"/>
      <c r="P20" s="213"/>
      <c r="Q20" s="205" t="e">
        <f t="shared" si="2"/>
        <v>#DIV/0!</v>
      </c>
      <c r="R20" s="205"/>
      <c r="S20" s="205"/>
      <c r="T20" s="205"/>
      <c r="U20" s="205"/>
      <c r="V20" s="205"/>
      <c r="W20" s="207" t="e">
        <f t="shared" si="0"/>
        <v>#DIV/0!</v>
      </c>
      <c r="X20" s="208" t="e">
        <f t="shared" si="1"/>
        <v>#DIV/0!</v>
      </c>
      <c r="Y20" s="209"/>
      <c r="Z20" s="209"/>
      <c r="AA20" s="209"/>
      <c r="AB20" s="209"/>
    </row>
    <row r="21" spans="1:28" s="197" customFormat="1" ht="21" x14ac:dyDescent="0.25">
      <c r="A21" s="210"/>
      <c r="B21" s="211"/>
      <c r="C21" s="216"/>
      <c r="D21" s="200" t="s">
        <v>548</v>
      </c>
      <c r="E21" s="200" t="s">
        <v>532</v>
      </c>
      <c r="F21" s="202" t="s">
        <v>49</v>
      </c>
      <c r="G21" s="202" t="s">
        <v>533</v>
      </c>
      <c r="H21" s="223"/>
      <c r="I21" s="204" t="s">
        <v>41</v>
      </c>
      <c r="J21" s="204" t="s">
        <v>41</v>
      </c>
      <c r="K21" s="205"/>
      <c r="L21" s="205"/>
      <c r="M21" s="205"/>
      <c r="N21" s="205"/>
      <c r="O21" s="205"/>
      <c r="P21" s="213"/>
      <c r="Q21" s="205" t="e">
        <f t="shared" si="2"/>
        <v>#DIV/0!</v>
      </c>
      <c r="R21" s="205"/>
      <c r="S21" s="205"/>
      <c r="T21" s="205"/>
      <c r="U21" s="205"/>
      <c r="V21" s="205"/>
      <c r="W21" s="207" t="e">
        <f t="shared" si="0"/>
        <v>#DIV/0!</v>
      </c>
      <c r="X21" s="208" t="e">
        <f t="shared" si="1"/>
        <v>#DIV/0!</v>
      </c>
      <c r="Y21" s="209"/>
      <c r="Z21" s="209"/>
      <c r="AA21" s="209"/>
      <c r="AB21" s="209"/>
    </row>
    <row r="22" spans="1:28" s="197" customFormat="1" ht="21" x14ac:dyDescent="0.25">
      <c r="A22" s="210"/>
      <c r="B22" s="211"/>
      <c r="C22" s="216"/>
      <c r="D22" s="200" t="s">
        <v>549</v>
      </c>
      <c r="E22" s="200" t="s">
        <v>532</v>
      </c>
      <c r="F22" s="202" t="s">
        <v>49</v>
      </c>
      <c r="G22" s="202" t="s">
        <v>533</v>
      </c>
      <c r="H22" s="223"/>
      <c r="I22" s="204" t="s">
        <v>41</v>
      </c>
      <c r="J22" s="204" t="s">
        <v>41</v>
      </c>
      <c r="K22" s="205"/>
      <c r="L22" s="205"/>
      <c r="M22" s="205"/>
      <c r="N22" s="205"/>
      <c r="O22" s="205"/>
      <c r="P22" s="213"/>
      <c r="Q22" s="205" t="e">
        <f t="shared" si="2"/>
        <v>#DIV/0!</v>
      </c>
      <c r="R22" s="205"/>
      <c r="S22" s="205"/>
      <c r="T22" s="205"/>
      <c r="U22" s="205"/>
      <c r="V22" s="205"/>
      <c r="W22" s="207" t="e">
        <f t="shared" si="0"/>
        <v>#DIV/0!</v>
      </c>
      <c r="X22" s="208" t="e">
        <f t="shared" si="1"/>
        <v>#DIV/0!</v>
      </c>
      <c r="Y22" s="209"/>
      <c r="Z22" s="209"/>
      <c r="AA22" s="209"/>
      <c r="AB22" s="209"/>
    </row>
    <row r="23" spans="1:28" s="197" customFormat="1" ht="21" x14ac:dyDescent="0.25">
      <c r="A23" s="210"/>
      <c r="B23" s="211"/>
      <c r="C23" s="218"/>
      <c r="D23" s="201" t="s">
        <v>550</v>
      </c>
      <c r="E23" s="201" t="s">
        <v>408</v>
      </c>
      <c r="F23" s="202" t="s">
        <v>49</v>
      </c>
      <c r="G23" s="202" t="s">
        <v>533</v>
      </c>
      <c r="H23" s="223"/>
      <c r="I23" s="204" t="s">
        <v>41</v>
      </c>
      <c r="J23" s="204" t="s">
        <v>41</v>
      </c>
      <c r="K23" s="205"/>
      <c r="L23" s="205"/>
      <c r="M23" s="205"/>
      <c r="N23" s="205"/>
      <c r="O23" s="205"/>
      <c r="P23" s="213"/>
      <c r="Q23" s="205" t="e">
        <f t="shared" si="2"/>
        <v>#DIV/0!</v>
      </c>
      <c r="R23" s="205"/>
      <c r="S23" s="205"/>
      <c r="T23" s="205"/>
      <c r="U23" s="205"/>
      <c r="V23" s="205"/>
      <c r="W23" s="207" t="e">
        <f t="shared" si="0"/>
        <v>#DIV/0!</v>
      </c>
      <c r="X23" s="208" t="e">
        <f t="shared" si="1"/>
        <v>#DIV/0!</v>
      </c>
      <c r="Y23" s="209"/>
      <c r="Z23" s="209"/>
      <c r="AA23" s="209"/>
      <c r="AB23" s="209"/>
    </row>
    <row r="24" spans="1:28" s="197" customFormat="1" ht="33" x14ac:dyDescent="0.25">
      <c r="A24" s="210"/>
      <c r="B24" s="211"/>
      <c r="C24" s="219" t="s">
        <v>551</v>
      </c>
      <c r="D24" s="200" t="s">
        <v>552</v>
      </c>
      <c r="E24" s="201" t="s">
        <v>553</v>
      </c>
      <c r="F24" s="202" t="s">
        <v>49</v>
      </c>
      <c r="G24" s="202" t="s">
        <v>247</v>
      </c>
      <c r="H24" s="223"/>
      <c r="I24" s="204" t="s">
        <v>41</v>
      </c>
      <c r="J24" s="204" t="s">
        <v>41</v>
      </c>
      <c r="K24" s="205"/>
      <c r="L24" s="205"/>
      <c r="M24" s="205"/>
      <c r="N24" s="205"/>
      <c r="O24" s="205"/>
      <c r="P24" s="213"/>
      <c r="Q24" s="205" t="e">
        <f t="shared" si="2"/>
        <v>#DIV/0!</v>
      </c>
      <c r="R24" s="205"/>
      <c r="S24" s="205"/>
      <c r="T24" s="205"/>
      <c r="U24" s="205"/>
      <c r="V24" s="205"/>
      <c r="W24" s="207" t="e">
        <f t="shared" si="0"/>
        <v>#DIV/0!</v>
      </c>
      <c r="X24" s="208" t="e">
        <f t="shared" si="1"/>
        <v>#DIV/0!</v>
      </c>
      <c r="Y24" s="209"/>
      <c r="Z24" s="209"/>
      <c r="AA24" s="209"/>
      <c r="AB24" s="209"/>
    </row>
    <row r="25" spans="1:28" s="197" customFormat="1" ht="21" x14ac:dyDescent="0.25">
      <c r="A25" s="210"/>
      <c r="B25" s="211"/>
      <c r="C25" s="216"/>
      <c r="D25" s="224" t="s">
        <v>554</v>
      </c>
      <c r="E25" s="214" t="s">
        <v>510</v>
      </c>
      <c r="F25" s="202" t="s">
        <v>49</v>
      </c>
      <c r="G25" s="202" t="s">
        <v>247</v>
      </c>
      <c r="H25" s="217"/>
      <c r="I25" s="204" t="s">
        <v>41</v>
      </c>
      <c r="J25" s="204" t="s">
        <v>41</v>
      </c>
      <c r="K25" s="205"/>
      <c r="L25" s="205"/>
      <c r="M25" s="205"/>
      <c r="N25" s="205"/>
      <c r="O25" s="205"/>
      <c r="P25" s="213"/>
      <c r="Q25" s="205" t="e">
        <f t="shared" si="2"/>
        <v>#DIV/0!</v>
      </c>
      <c r="R25" s="205"/>
      <c r="S25" s="205"/>
      <c r="T25" s="205"/>
      <c r="U25" s="205"/>
      <c r="V25" s="205"/>
      <c r="W25" s="207" t="e">
        <f t="shared" si="0"/>
        <v>#DIV/0!</v>
      </c>
      <c r="X25" s="208" t="e">
        <f t="shared" si="1"/>
        <v>#DIV/0!</v>
      </c>
      <c r="Y25" s="209"/>
      <c r="Z25" s="209"/>
      <c r="AA25" s="209"/>
      <c r="AB25" s="209"/>
    </row>
    <row r="26" spans="1:28" s="197" customFormat="1" ht="21" x14ac:dyDescent="0.25">
      <c r="A26" s="210"/>
      <c r="B26" s="211"/>
      <c r="C26" s="218"/>
      <c r="D26" s="224" t="s">
        <v>555</v>
      </c>
      <c r="E26" s="214" t="s">
        <v>556</v>
      </c>
      <c r="F26" s="202" t="s">
        <v>49</v>
      </c>
      <c r="G26" s="202" t="s">
        <v>247</v>
      </c>
      <c r="H26" s="217"/>
      <c r="I26" s="204" t="s">
        <v>41</v>
      </c>
      <c r="J26" s="204" t="s">
        <v>41</v>
      </c>
      <c r="K26" s="205"/>
      <c r="L26" s="205"/>
      <c r="M26" s="205"/>
      <c r="N26" s="205"/>
      <c r="O26" s="205"/>
      <c r="P26" s="213"/>
      <c r="Q26" s="205" t="e">
        <f t="shared" si="2"/>
        <v>#DIV/0!</v>
      </c>
      <c r="R26" s="205"/>
      <c r="S26" s="205"/>
      <c r="T26" s="205"/>
      <c r="U26" s="205"/>
      <c r="V26" s="205"/>
      <c r="W26" s="207" t="e">
        <f t="shared" si="0"/>
        <v>#DIV/0!</v>
      </c>
      <c r="X26" s="208" t="e">
        <f t="shared" si="1"/>
        <v>#DIV/0!</v>
      </c>
      <c r="Y26" s="209"/>
      <c r="Z26" s="209"/>
      <c r="AA26" s="209"/>
      <c r="AB26" s="209"/>
    </row>
    <row r="27" spans="1:28" s="197" customFormat="1" ht="47.25" x14ac:dyDescent="0.25">
      <c r="A27" s="210"/>
      <c r="B27" s="211"/>
      <c r="C27" s="225" t="s">
        <v>557</v>
      </c>
      <c r="D27" s="226" t="s">
        <v>558</v>
      </c>
      <c r="E27" s="227" t="s">
        <v>559</v>
      </c>
      <c r="F27" s="202" t="s">
        <v>49</v>
      </c>
      <c r="G27" s="202" t="s">
        <v>247</v>
      </c>
      <c r="H27" s="202"/>
      <c r="I27" s="221" t="s">
        <v>560</v>
      </c>
      <c r="J27" s="221" t="s">
        <v>561</v>
      </c>
      <c r="K27" s="205">
        <v>1</v>
      </c>
      <c r="L27" s="205">
        <v>1</v>
      </c>
      <c r="M27" s="205">
        <v>1</v>
      </c>
      <c r="N27" s="205">
        <v>1</v>
      </c>
      <c r="O27" s="205">
        <v>1</v>
      </c>
      <c r="P27" s="213"/>
      <c r="Q27" s="205">
        <f t="shared" si="2"/>
        <v>1</v>
      </c>
      <c r="R27" s="205">
        <v>1</v>
      </c>
      <c r="S27" s="205">
        <v>1</v>
      </c>
      <c r="T27" s="205">
        <v>1</v>
      </c>
      <c r="U27" s="205">
        <v>1</v>
      </c>
      <c r="V27" s="205">
        <v>1</v>
      </c>
      <c r="W27" s="207">
        <f t="shared" si="0"/>
        <v>1</v>
      </c>
      <c r="X27" s="220">
        <f t="shared" si="1"/>
        <v>1</v>
      </c>
      <c r="Y27" s="221" t="s">
        <v>562</v>
      </c>
      <c r="Z27" s="221" t="s">
        <v>546</v>
      </c>
      <c r="AA27" s="221" t="s">
        <v>563</v>
      </c>
      <c r="AB27" s="221" t="s">
        <v>564</v>
      </c>
    </row>
    <row r="28" spans="1:28" s="197" customFormat="1" ht="31.5" x14ac:dyDescent="0.25">
      <c r="A28" s="210"/>
      <c r="B28" s="211"/>
      <c r="C28" s="228"/>
      <c r="D28" s="226" t="s">
        <v>565</v>
      </c>
      <c r="E28" s="214" t="s">
        <v>510</v>
      </c>
      <c r="F28" s="202" t="s">
        <v>49</v>
      </c>
      <c r="G28" s="202" t="s">
        <v>247</v>
      </c>
      <c r="H28" s="202"/>
      <c r="I28" s="221" t="s">
        <v>560</v>
      </c>
      <c r="J28" s="221" t="s">
        <v>561</v>
      </c>
      <c r="K28" s="205">
        <v>1</v>
      </c>
      <c r="L28" s="205">
        <v>1</v>
      </c>
      <c r="M28" s="205">
        <v>1</v>
      </c>
      <c r="N28" s="205">
        <v>1</v>
      </c>
      <c r="O28" s="205">
        <v>1</v>
      </c>
      <c r="P28" s="213"/>
      <c r="Q28" s="205">
        <f t="shared" si="2"/>
        <v>1</v>
      </c>
      <c r="R28" s="205">
        <v>1</v>
      </c>
      <c r="S28" s="205">
        <v>1</v>
      </c>
      <c r="T28" s="205">
        <v>1</v>
      </c>
      <c r="U28" s="205">
        <v>1</v>
      </c>
      <c r="V28" s="205">
        <v>1</v>
      </c>
      <c r="W28" s="207">
        <f t="shared" si="0"/>
        <v>1</v>
      </c>
      <c r="X28" s="220">
        <f t="shared" si="1"/>
        <v>1</v>
      </c>
      <c r="Y28" s="221" t="s">
        <v>566</v>
      </c>
      <c r="Z28" s="221" t="s">
        <v>546</v>
      </c>
      <c r="AA28" s="221" t="s">
        <v>567</v>
      </c>
      <c r="AB28" s="221" t="s">
        <v>408</v>
      </c>
    </row>
    <row r="29" spans="1:28" s="197" customFormat="1" ht="49.5" x14ac:dyDescent="0.25">
      <c r="A29" s="210"/>
      <c r="B29" s="211"/>
      <c r="C29" s="228"/>
      <c r="D29" s="226" t="s">
        <v>568</v>
      </c>
      <c r="E29" s="227" t="s">
        <v>510</v>
      </c>
      <c r="F29" s="202" t="s">
        <v>49</v>
      </c>
      <c r="G29" s="202" t="s">
        <v>247</v>
      </c>
      <c r="H29" s="217"/>
      <c r="I29" s="204" t="s">
        <v>41</v>
      </c>
      <c r="J29" s="204" t="s">
        <v>41</v>
      </c>
      <c r="K29" s="205"/>
      <c r="L29" s="205"/>
      <c r="M29" s="205"/>
      <c r="N29" s="205"/>
      <c r="O29" s="205"/>
      <c r="P29" s="213"/>
      <c r="Q29" s="205" t="e">
        <f t="shared" si="2"/>
        <v>#DIV/0!</v>
      </c>
      <c r="R29" s="205"/>
      <c r="S29" s="205"/>
      <c r="T29" s="205"/>
      <c r="U29" s="205"/>
      <c r="V29" s="205"/>
      <c r="W29" s="207" t="e">
        <f t="shared" si="0"/>
        <v>#DIV/0!</v>
      </c>
      <c r="X29" s="208" t="e">
        <f t="shared" si="1"/>
        <v>#DIV/0!</v>
      </c>
      <c r="Y29" s="209"/>
      <c r="Z29" s="209"/>
      <c r="AA29" s="209"/>
      <c r="AB29" s="209"/>
    </row>
    <row r="30" spans="1:28" s="197" customFormat="1" ht="49.5" x14ac:dyDescent="0.25">
      <c r="A30" s="210"/>
      <c r="B30" s="211"/>
      <c r="C30" s="229"/>
      <c r="D30" s="226" t="s">
        <v>569</v>
      </c>
      <c r="E30" s="227" t="s">
        <v>510</v>
      </c>
      <c r="F30" s="202" t="s">
        <v>49</v>
      </c>
      <c r="G30" s="202" t="s">
        <v>247</v>
      </c>
      <c r="H30" s="217"/>
      <c r="I30" s="204" t="s">
        <v>41</v>
      </c>
      <c r="J30" s="204" t="s">
        <v>41</v>
      </c>
      <c r="K30" s="205"/>
      <c r="L30" s="205"/>
      <c r="M30" s="205"/>
      <c r="N30" s="205"/>
      <c r="O30" s="205"/>
      <c r="P30" s="213"/>
      <c r="Q30" s="205" t="e">
        <f t="shared" si="2"/>
        <v>#DIV/0!</v>
      </c>
      <c r="R30" s="205"/>
      <c r="S30" s="205"/>
      <c r="T30" s="205"/>
      <c r="U30" s="205"/>
      <c r="V30" s="205"/>
      <c r="W30" s="207" t="e">
        <f t="shared" si="0"/>
        <v>#DIV/0!</v>
      </c>
      <c r="X30" s="208" t="e">
        <f t="shared" si="1"/>
        <v>#DIV/0!</v>
      </c>
      <c r="Y30" s="209"/>
      <c r="Z30" s="209"/>
      <c r="AA30" s="209"/>
      <c r="AB30" s="209"/>
    </row>
    <row r="31" spans="1:28" s="197" customFormat="1" ht="45" x14ac:dyDescent="0.25">
      <c r="A31" s="230"/>
      <c r="B31" s="231"/>
      <c r="C31" s="232" t="s">
        <v>570</v>
      </c>
      <c r="D31" s="224" t="s">
        <v>571</v>
      </c>
      <c r="E31" s="214" t="s">
        <v>572</v>
      </c>
      <c r="F31" s="224" t="s">
        <v>49</v>
      </c>
      <c r="G31" s="224" t="s">
        <v>308</v>
      </c>
      <c r="H31" s="224"/>
      <c r="I31" s="204" t="s">
        <v>41</v>
      </c>
      <c r="J31" s="204" t="s">
        <v>41</v>
      </c>
      <c r="K31" s="205"/>
      <c r="L31" s="205"/>
      <c r="M31" s="205"/>
      <c r="N31" s="205"/>
      <c r="O31" s="205"/>
      <c r="P31" s="233"/>
      <c r="Q31" s="205" t="e">
        <f t="shared" si="2"/>
        <v>#DIV/0!</v>
      </c>
      <c r="R31" s="205"/>
      <c r="S31" s="205"/>
      <c r="T31" s="205"/>
      <c r="U31" s="205"/>
      <c r="V31" s="205"/>
      <c r="W31" s="207" t="e">
        <f t="shared" si="0"/>
        <v>#DIV/0!</v>
      </c>
      <c r="X31" s="208" t="e">
        <f t="shared" si="1"/>
        <v>#DIV/0!</v>
      </c>
      <c r="Y31" s="209"/>
      <c r="Z31" s="209"/>
      <c r="AA31" s="209"/>
      <c r="AB31" s="209"/>
    </row>
    <row r="32" spans="1:28" ht="15.75" thickBot="1" x14ac:dyDescent="0.3"/>
    <row r="33" spans="1:16" ht="23.1" customHeight="1" x14ac:dyDescent="0.25">
      <c r="A33" s="5" t="s">
        <v>113</v>
      </c>
      <c r="B33" s="6"/>
      <c r="C33" s="6"/>
      <c r="D33" s="6"/>
      <c r="E33" s="6"/>
      <c r="F33" s="6"/>
      <c r="G33" s="6"/>
      <c r="H33" s="6"/>
      <c r="I33" s="6"/>
      <c r="J33" s="6"/>
      <c r="K33" s="6"/>
      <c r="L33" s="6"/>
      <c r="M33" s="6"/>
      <c r="N33" s="6"/>
      <c r="O33" s="6"/>
      <c r="P33" s="7"/>
    </row>
    <row r="34" spans="1:16" ht="23.1" customHeight="1" x14ac:dyDescent="0.25">
      <c r="A34" s="2"/>
      <c r="B34" s="3"/>
      <c r="C34" s="3"/>
      <c r="D34" s="3"/>
      <c r="E34" s="3"/>
      <c r="F34" s="3"/>
      <c r="G34" s="3"/>
      <c r="H34" s="3"/>
      <c r="I34" s="3"/>
      <c r="J34" s="3"/>
      <c r="K34" s="3"/>
      <c r="L34" s="3"/>
      <c r="M34" s="3"/>
      <c r="N34" s="3"/>
      <c r="O34" s="3"/>
      <c r="P34" s="4"/>
    </row>
    <row r="35" spans="1:16" ht="23.1" customHeight="1" x14ac:dyDescent="0.25">
      <c r="A35" s="8" t="s">
        <v>114</v>
      </c>
      <c r="B35" s="9"/>
      <c r="C35" s="9"/>
      <c r="D35" s="9"/>
      <c r="E35" s="9"/>
      <c r="F35" s="9"/>
      <c r="G35" s="9"/>
      <c r="H35" s="9"/>
      <c r="I35" s="9"/>
      <c r="J35" s="9"/>
      <c r="K35" s="9"/>
      <c r="L35" s="9"/>
      <c r="M35" s="9"/>
      <c r="N35" s="9"/>
      <c r="O35" s="9"/>
      <c r="P35" s="10"/>
    </row>
    <row r="36" spans="1:16" ht="23.1" customHeight="1" x14ac:dyDescent="0.25">
      <c r="A36" s="2"/>
      <c r="B36" s="3"/>
      <c r="C36" s="3"/>
      <c r="D36" s="3"/>
      <c r="E36" s="3"/>
      <c r="F36" s="3"/>
      <c r="G36" s="3"/>
      <c r="H36" s="3"/>
      <c r="I36" s="3"/>
      <c r="J36" s="3"/>
      <c r="K36" s="3"/>
      <c r="L36" s="3"/>
      <c r="M36" s="3"/>
      <c r="N36" s="3"/>
      <c r="O36" s="3"/>
      <c r="P36" s="4"/>
    </row>
    <row r="37" spans="1:16" ht="23.1" customHeight="1" x14ac:dyDescent="0.25">
      <c r="A37" s="8" t="s">
        <v>115</v>
      </c>
      <c r="B37" s="9"/>
      <c r="C37" s="9"/>
      <c r="D37" s="9"/>
      <c r="E37" s="9"/>
      <c r="F37" s="9"/>
      <c r="G37" s="9"/>
      <c r="H37" s="9"/>
      <c r="I37" s="9"/>
      <c r="J37" s="9"/>
      <c r="K37" s="9"/>
      <c r="L37" s="9"/>
      <c r="M37" s="9"/>
      <c r="N37" s="9"/>
      <c r="O37" s="9"/>
      <c r="P37" s="10"/>
    </row>
    <row r="38" spans="1:16" ht="23.1" customHeight="1" x14ac:dyDescent="0.25">
      <c r="A38" s="2"/>
      <c r="B38" s="3"/>
      <c r="C38" s="3"/>
      <c r="D38" s="3"/>
      <c r="E38" s="3"/>
      <c r="F38" s="3"/>
      <c r="G38" s="3"/>
      <c r="H38" s="3"/>
      <c r="I38" s="3"/>
      <c r="J38" s="3"/>
      <c r="K38" s="3"/>
      <c r="L38" s="3"/>
      <c r="M38" s="3"/>
      <c r="N38" s="3"/>
      <c r="O38" s="3"/>
      <c r="P38" s="4"/>
    </row>
    <row r="39" spans="1:16" ht="23.1" customHeight="1" x14ac:dyDescent="0.25">
      <c r="A39" s="8" t="s">
        <v>116</v>
      </c>
      <c r="B39" s="9"/>
      <c r="C39" s="9"/>
      <c r="D39" s="9"/>
      <c r="E39" s="9"/>
      <c r="F39" s="9"/>
      <c r="G39" s="9"/>
      <c r="H39" s="9"/>
      <c r="I39" s="9"/>
      <c r="J39" s="9"/>
      <c r="K39" s="9"/>
      <c r="L39" s="9"/>
      <c r="M39" s="9"/>
      <c r="N39" s="9"/>
      <c r="O39" s="9"/>
      <c r="P39" s="10"/>
    </row>
    <row r="40" spans="1:16" ht="23.1" customHeight="1" x14ac:dyDescent="0.25">
      <c r="A40" s="2"/>
      <c r="B40" s="3"/>
      <c r="C40" s="3"/>
      <c r="D40" s="3"/>
      <c r="E40" s="3"/>
      <c r="F40" s="3"/>
      <c r="G40" s="3"/>
      <c r="H40" s="3"/>
      <c r="I40" s="3"/>
      <c r="J40" s="3"/>
      <c r="K40" s="3"/>
      <c r="L40" s="3"/>
      <c r="M40" s="3"/>
      <c r="N40" s="3"/>
      <c r="O40" s="3"/>
      <c r="P40" s="4"/>
    </row>
    <row r="41" spans="1:16" ht="15.75" thickBot="1" x14ac:dyDescent="0.3">
      <c r="A41" s="11" t="s">
        <v>117</v>
      </c>
      <c r="B41" s="12"/>
      <c r="C41" s="12"/>
      <c r="D41" s="12"/>
      <c r="E41" s="12"/>
      <c r="F41" s="12"/>
      <c r="G41" s="12"/>
      <c r="H41" s="12"/>
      <c r="I41" s="12"/>
      <c r="J41" s="12"/>
      <c r="K41" s="12"/>
      <c r="L41" s="12"/>
      <c r="M41" s="12"/>
      <c r="N41" s="12"/>
      <c r="O41" s="12"/>
      <c r="P41" s="13"/>
    </row>
    <row r="42" spans="1:16" ht="23.1" customHeight="1" x14ac:dyDescent="0.25"/>
    <row r="43" spans="1:16" ht="23.1" customHeight="1" x14ac:dyDescent="0.25"/>
    <row r="44" spans="1:16" ht="23.1" customHeight="1" x14ac:dyDescent="0.25"/>
    <row r="45" spans="1:16" ht="23.1" customHeight="1" x14ac:dyDescent="0.25"/>
    <row r="46" spans="1:16" ht="23.1" customHeight="1" x14ac:dyDescent="0.25"/>
    <row r="47" spans="1:16" ht="23.1" customHeight="1" x14ac:dyDescent="0.25"/>
    <row r="48" spans="1:16" ht="23.1" customHeight="1" x14ac:dyDescent="0.25"/>
    <row r="49" ht="23.1" customHeight="1" x14ac:dyDescent="0.25"/>
    <row r="50" ht="47.1" customHeight="1" x14ac:dyDescent="0.25"/>
  </sheetData>
  <mergeCells count="18">
    <mergeCell ref="A39:P39"/>
    <mergeCell ref="A41:P41"/>
    <mergeCell ref="C13:C23"/>
    <mergeCell ref="C24:C26"/>
    <mergeCell ref="C27:C30"/>
    <mergeCell ref="A33:P33"/>
    <mergeCell ref="A35:P35"/>
    <mergeCell ref="A37:P37"/>
    <mergeCell ref="A1:H1"/>
    <mergeCell ref="I1:J1"/>
    <mergeCell ref="K1:Q1"/>
    <mergeCell ref="R1:W1"/>
    <mergeCell ref="Y1:AB1"/>
    <mergeCell ref="A3:A31"/>
    <mergeCell ref="B3:B31"/>
    <mergeCell ref="C3:C7"/>
    <mergeCell ref="P3:P31"/>
    <mergeCell ref="C8:C12"/>
  </mergeCells>
  <dataValidations count="1">
    <dataValidation type="list" allowBlank="1" showInputMessage="1" showErrorMessage="1" sqref="G31:H31">
      <formula1>$A$2:$A$5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14</vt:i4>
      </vt:variant>
    </vt:vector>
  </HeadingPairs>
  <TitlesOfParts>
    <vt:vector size="14" baseType="lpstr">
      <vt:lpstr>Foglio1</vt:lpstr>
      <vt:lpstr>COED</vt:lpstr>
      <vt:lpstr>DIDA</vt:lpstr>
      <vt:lpstr>DIRGE</vt:lpstr>
      <vt:lpstr>RINT</vt:lpstr>
      <vt:lpstr>LEGE</vt:lpstr>
      <vt:lpstr>PROMO</vt:lpstr>
      <vt:lpstr>GARE</vt:lpstr>
      <vt:lpstr>APPR</vt:lpstr>
      <vt:lpstr>PERS-TABS</vt:lpstr>
      <vt:lpstr>PERS-DOCENTI</vt:lpstr>
      <vt:lpstr>RIBI</vt:lpstr>
      <vt:lpstr>SVIL</vt:lpstr>
      <vt:lpstr>CEDIA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Federico Ponte</dc:creator>
  <cp:lastModifiedBy>Federico Ponte</cp:lastModifiedBy>
  <dcterms:created xsi:type="dcterms:W3CDTF">2021-03-22T11:18:35Z</dcterms:created>
  <dcterms:modified xsi:type="dcterms:W3CDTF">2021-03-22T12:09:31Z</dcterms:modified>
</cp:coreProperties>
</file>