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7755"/>
  </bookViews>
  <sheets>
    <sheet name="Foglio1" sheetId="6" r:id="rId1"/>
  </sheets>
  <definedNames>
    <definedName name="_xlnm.Print_Area" localSheetId="0">Foglio1!$A$1:$K$16</definedName>
    <definedName name="_xlnm.Database">#REF!</definedName>
  </definedNames>
  <calcPr calcId="125725"/>
</workbook>
</file>

<file path=xl/calcChain.xml><?xml version="1.0" encoding="utf-8"?>
<calcChain xmlns="http://schemas.openxmlformats.org/spreadsheetml/2006/main">
  <c r="H2" i="6"/>
  <c r="H3"/>
  <c r="H4"/>
  <c r="H5"/>
  <c r="H6"/>
  <c r="H7"/>
  <c r="H8"/>
  <c r="H9"/>
  <c r="H10"/>
  <c r="H11"/>
  <c r="H12"/>
  <c r="H13"/>
  <c r="C14"/>
  <c r="E3"/>
  <c r="E4"/>
  <c r="E5"/>
  <c r="E6"/>
  <c r="K6" s="1"/>
  <c r="E7"/>
  <c r="E8"/>
  <c r="E9"/>
  <c r="E10"/>
  <c r="I10" s="1"/>
  <c r="J10" s="1"/>
  <c r="E11"/>
  <c r="E12"/>
  <c r="I12" s="1"/>
  <c r="J12" s="1"/>
  <c r="E13"/>
  <c r="E2"/>
  <c r="K2" s="1"/>
  <c r="G14"/>
  <c r="F14"/>
  <c r="B14"/>
  <c r="K11"/>
  <c r="I11"/>
  <c r="J11" s="1"/>
  <c r="K8"/>
  <c r="I8"/>
  <c r="J8" s="1"/>
  <c r="K7"/>
  <c r="I7"/>
  <c r="J7" s="1"/>
  <c r="I4"/>
  <c r="J4" s="1"/>
  <c r="I3"/>
  <c r="J3" s="1"/>
  <c r="H14" l="1"/>
  <c r="K13"/>
  <c r="I9"/>
  <c r="J9" s="1"/>
  <c r="I5"/>
  <c r="J5" s="1"/>
  <c r="I13"/>
  <c r="J13" s="1"/>
  <c r="K12"/>
  <c r="K5"/>
  <c r="K4"/>
  <c r="K9"/>
  <c r="K10"/>
  <c r="K3"/>
  <c r="E14"/>
  <c r="I2"/>
  <c r="J2" s="1"/>
  <c r="I6"/>
  <c r="J6" s="1"/>
  <c r="K14" l="1"/>
  <c r="I14"/>
  <c r="J14" s="1"/>
</calcChain>
</file>

<file path=xl/sharedStrings.xml><?xml version="1.0" encoding="utf-8"?>
<sst xmlns="http://schemas.openxmlformats.org/spreadsheetml/2006/main" count="25" uniqueCount="25">
  <si>
    <t>100035 - Area Personale</t>
  </si>
  <si>
    <t>100039 - Area Sviluppo Edilizio</t>
  </si>
  <si>
    <t>100038 - Area Conservazione Edilizia</t>
  </si>
  <si>
    <t>100031 - Area Didattica</t>
  </si>
  <si>
    <t>100034 - Area Risorse e Bilancio</t>
  </si>
  <si>
    <t>100036 - Area Legale e Generale</t>
  </si>
  <si>
    <t>100032 - Area Formazione permanente e  Post Lauream</t>
  </si>
  <si>
    <t>100041 - Centro  di servizi informatici  e telematici di Ateneo</t>
  </si>
  <si>
    <t>100033 - Area Ricerca e Internazionalizzazione</t>
  </si>
  <si>
    <t>100040 - Area Direzionale</t>
  </si>
  <si>
    <t>100030 - Area per le Strutture Fondamentali</t>
  </si>
  <si>
    <t>100037 - Area Approvvigionamenti e Patrimonio</t>
  </si>
  <si>
    <t>FTE</t>
  </si>
  <si>
    <t>n. dipendenti assegnati</t>
  </si>
  <si>
    <t>giornate lavorative</t>
  </si>
  <si>
    <t>assenze</t>
  </si>
  <si>
    <t>ferie</t>
  </si>
  <si>
    <t>TOTALE</t>
  </si>
  <si>
    <t>I dati sono relativi al mese di gennaio 2013 e comprendono tutte le assenze, retribuite e non, comprese le ferie</t>
  </si>
  <si>
    <t>giorni da lavorare</t>
  </si>
  <si>
    <t>area dirigenziale</t>
  </si>
  <si>
    <t>giorni di assenza</t>
  </si>
  <si>
    <t>giorni di presenza</t>
  </si>
  <si>
    <t>% giorni di presenza</t>
  </si>
  <si>
    <t>% giorni di assenza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</si>
</sst>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0" fillId="0" borderId="0" xfId="0" applyFont="1" applyFill="1"/>
    <xf numFmtId="0" fontId="20" fillId="0" borderId="10" xfId="0" applyFont="1" applyFill="1" applyBorder="1"/>
    <xf numFmtId="0" fontId="20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10" fontId="20" fillId="0" borderId="10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10" fontId="18" fillId="0" borderId="10" xfId="0" applyNumberFormat="1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left"/>
    </xf>
    <xf numFmtId="1" fontId="20" fillId="0" borderId="10" xfId="0" applyNumberFormat="1" applyFont="1" applyFill="1" applyBorder="1" applyAlignment="1">
      <alignment horizontal="left"/>
    </xf>
    <xf numFmtId="1" fontId="18" fillId="0" borderId="10" xfId="0" applyNumberFormat="1" applyFont="1" applyFill="1" applyBorder="1" applyAlignment="1">
      <alignment horizontal="left"/>
    </xf>
    <xf numFmtId="0" fontId="20" fillId="0" borderId="10" xfId="0" applyNumberFormat="1" applyFont="1" applyBorder="1" applyAlignment="1">
      <alignment horizontal="left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A20" sqref="A20"/>
    </sheetView>
  </sheetViews>
  <sheetFormatPr defaultRowHeight="12"/>
  <cols>
    <col min="1" max="1" width="55.28515625" style="5" customWidth="1"/>
    <col min="2" max="5" width="11.7109375" style="5" customWidth="1"/>
    <col min="6" max="7" width="11.7109375" style="5" hidden="1" customWidth="1"/>
    <col min="8" max="11" width="11.7109375" style="5" customWidth="1"/>
    <col min="12" max="16384" width="9.140625" style="5"/>
  </cols>
  <sheetData>
    <row r="1" spans="1:11" ht="30" customHeight="1">
      <c r="A1" s="1" t="s">
        <v>20</v>
      </c>
      <c r="B1" s="2" t="s">
        <v>13</v>
      </c>
      <c r="C1" s="2" t="s">
        <v>12</v>
      </c>
      <c r="D1" s="3" t="s">
        <v>19</v>
      </c>
      <c r="E1" s="4" t="s">
        <v>14</v>
      </c>
      <c r="F1" s="4" t="s">
        <v>15</v>
      </c>
      <c r="G1" s="4" t="s">
        <v>16</v>
      </c>
      <c r="H1" s="4" t="s">
        <v>21</v>
      </c>
      <c r="I1" s="4" t="s">
        <v>22</v>
      </c>
      <c r="J1" s="4" t="s">
        <v>23</v>
      </c>
      <c r="K1" s="4" t="s">
        <v>24</v>
      </c>
    </row>
    <row r="2" spans="1:11" ht="15" customHeight="1">
      <c r="A2" s="6" t="s">
        <v>10</v>
      </c>
      <c r="B2" s="15">
        <v>899</v>
      </c>
      <c r="C2" s="15">
        <v>854.36999999999989</v>
      </c>
      <c r="D2" s="8">
        <v>22</v>
      </c>
      <c r="E2" s="12">
        <f>C2*D2</f>
        <v>18796.14</v>
      </c>
      <c r="F2" s="7">
        <v>533</v>
      </c>
      <c r="G2" s="7">
        <v>1752</v>
      </c>
      <c r="H2" s="7">
        <f>F2+G2</f>
        <v>2285</v>
      </c>
      <c r="I2" s="13">
        <f t="shared" ref="I2:I13" si="0">+E2-H2</f>
        <v>16511.14</v>
      </c>
      <c r="J2" s="9">
        <f t="shared" ref="J2:J14" si="1">+I2/E2</f>
        <v>0.87843248667013552</v>
      </c>
      <c r="K2" s="9">
        <f t="shared" ref="K2:K14" si="2">H2/E2</f>
        <v>0.12156751332986454</v>
      </c>
    </row>
    <row r="3" spans="1:11" ht="15" customHeight="1">
      <c r="A3" s="6" t="s">
        <v>3</v>
      </c>
      <c r="B3" s="15">
        <v>71</v>
      </c>
      <c r="C3" s="15">
        <v>66.92</v>
      </c>
      <c r="D3" s="8">
        <v>22</v>
      </c>
      <c r="E3" s="12">
        <f t="shared" ref="E3:E13" si="3">C3*D3</f>
        <v>1472.24</v>
      </c>
      <c r="F3" s="7">
        <v>59</v>
      </c>
      <c r="G3" s="7">
        <v>106</v>
      </c>
      <c r="H3" s="7">
        <f t="shared" ref="H3:H13" si="4">F3+G3</f>
        <v>165</v>
      </c>
      <c r="I3" s="13">
        <f t="shared" si="0"/>
        <v>1307.24</v>
      </c>
      <c r="J3" s="9">
        <f t="shared" si="1"/>
        <v>0.88792588164973107</v>
      </c>
      <c r="K3" s="9">
        <f t="shared" si="2"/>
        <v>0.11207411835026898</v>
      </c>
    </row>
    <row r="4" spans="1:11" ht="15" customHeight="1">
      <c r="A4" s="6" t="s">
        <v>6</v>
      </c>
      <c r="B4" s="15">
        <v>33</v>
      </c>
      <c r="C4" s="15">
        <v>32</v>
      </c>
      <c r="D4" s="8">
        <v>22</v>
      </c>
      <c r="E4" s="12">
        <f t="shared" si="3"/>
        <v>704</v>
      </c>
      <c r="F4" s="7">
        <v>20</v>
      </c>
      <c r="G4" s="7">
        <v>51</v>
      </c>
      <c r="H4" s="7">
        <f t="shared" si="4"/>
        <v>71</v>
      </c>
      <c r="I4" s="13">
        <f t="shared" si="0"/>
        <v>633</v>
      </c>
      <c r="J4" s="9">
        <f t="shared" si="1"/>
        <v>0.89914772727272729</v>
      </c>
      <c r="K4" s="9">
        <f t="shared" si="2"/>
        <v>0.10085227272727272</v>
      </c>
    </row>
    <row r="5" spans="1:11" ht="15" customHeight="1">
      <c r="A5" s="6" t="s">
        <v>8</v>
      </c>
      <c r="B5" s="15">
        <v>28.5</v>
      </c>
      <c r="C5" s="15">
        <v>27.08</v>
      </c>
      <c r="D5" s="8">
        <v>22</v>
      </c>
      <c r="E5" s="12">
        <f t="shared" si="3"/>
        <v>595.76</v>
      </c>
      <c r="F5" s="7">
        <v>21</v>
      </c>
      <c r="G5" s="7">
        <v>68</v>
      </c>
      <c r="H5" s="7">
        <f t="shared" si="4"/>
        <v>89</v>
      </c>
      <c r="I5" s="13">
        <f t="shared" si="0"/>
        <v>506.76</v>
      </c>
      <c r="J5" s="9">
        <f t="shared" si="1"/>
        <v>0.85061098428897541</v>
      </c>
      <c r="K5" s="9">
        <f t="shared" si="2"/>
        <v>0.14938901571102459</v>
      </c>
    </row>
    <row r="6" spans="1:11" ht="15" customHeight="1">
      <c r="A6" s="6" t="s">
        <v>4</v>
      </c>
      <c r="B6" s="15">
        <v>62</v>
      </c>
      <c r="C6" s="15">
        <v>58.24</v>
      </c>
      <c r="D6" s="8">
        <v>22</v>
      </c>
      <c r="E6" s="12">
        <f t="shared" si="3"/>
        <v>1281.28</v>
      </c>
      <c r="F6" s="7">
        <v>35</v>
      </c>
      <c r="G6" s="7">
        <v>117</v>
      </c>
      <c r="H6" s="7">
        <f t="shared" si="4"/>
        <v>152</v>
      </c>
      <c r="I6" s="13">
        <f t="shared" si="0"/>
        <v>1129.28</v>
      </c>
      <c r="J6" s="9">
        <f t="shared" si="1"/>
        <v>0.88136863136863142</v>
      </c>
      <c r="K6" s="9">
        <f t="shared" si="2"/>
        <v>0.11863136863136864</v>
      </c>
    </row>
    <row r="7" spans="1:11" ht="15" customHeight="1">
      <c r="A7" s="6" t="s">
        <v>0</v>
      </c>
      <c r="B7" s="15">
        <v>68.5</v>
      </c>
      <c r="C7" s="15">
        <v>62.97</v>
      </c>
      <c r="D7" s="8">
        <v>22</v>
      </c>
      <c r="E7" s="12">
        <f t="shared" si="3"/>
        <v>1385.34</v>
      </c>
      <c r="F7" s="7">
        <v>44</v>
      </c>
      <c r="G7" s="7">
        <v>110</v>
      </c>
      <c r="H7" s="7">
        <f t="shared" si="4"/>
        <v>154</v>
      </c>
      <c r="I7" s="13">
        <f t="shared" si="0"/>
        <v>1231.3399999999999</v>
      </c>
      <c r="J7" s="9">
        <f t="shared" si="1"/>
        <v>0.88883595362871204</v>
      </c>
      <c r="K7" s="9">
        <f t="shared" si="2"/>
        <v>0.11116404637128792</v>
      </c>
    </row>
    <row r="8" spans="1:11" ht="15" customHeight="1">
      <c r="A8" s="6" t="s">
        <v>5</v>
      </c>
      <c r="B8" s="15">
        <v>35</v>
      </c>
      <c r="C8" s="15">
        <v>34.590000000000003</v>
      </c>
      <c r="D8" s="8">
        <v>22</v>
      </c>
      <c r="E8" s="12">
        <f t="shared" si="3"/>
        <v>760.98</v>
      </c>
      <c r="F8" s="7">
        <v>18</v>
      </c>
      <c r="G8" s="7">
        <v>69</v>
      </c>
      <c r="H8" s="7">
        <f t="shared" si="4"/>
        <v>87</v>
      </c>
      <c r="I8" s="13">
        <f t="shared" si="0"/>
        <v>673.98</v>
      </c>
      <c r="J8" s="9">
        <f t="shared" si="1"/>
        <v>0.885673736497674</v>
      </c>
      <c r="K8" s="9">
        <f t="shared" si="2"/>
        <v>0.11432626350232594</v>
      </c>
    </row>
    <row r="9" spans="1:11" ht="15" customHeight="1">
      <c r="A9" s="6" t="s">
        <v>11</v>
      </c>
      <c r="B9" s="15">
        <v>41.5</v>
      </c>
      <c r="C9" s="15">
        <v>40.159999999999997</v>
      </c>
      <c r="D9" s="8">
        <v>22</v>
      </c>
      <c r="E9" s="12">
        <f t="shared" si="3"/>
        <v>883.52</v>
      </c>
      <c r="F9" s="7">
        <v>20</v>
      </c>
      <c r="G9" s="7">
        <v>67</v>
      </c>
      <c r="H9" s="7">
        <f t="shared" si="4"/>
        <v>87</v>
      </c>
      <c r="I9" s="13">
        <f t="shared" si="0"/>
        <v>796.52</v>
      </c>
      <c r="J9" s="9">
        <f t="shared" si="1"/>
        <v>0.90153024266570081</v>
      </c>
      <c r="K9" s="9">
        <f t="shared" si="2"/>
        <v>9.8469757334299163E-2</v>
      </c>
    </row>
    <row r="10" spans="1:11" ht="15" customHeight="1">
      <c r="A10" s="6" t="s">
        <v>2</v>
      </c>
      <c r="B10" s="15">
        <v>41.5</v>
      </c>
      <c r="C10" s="15">
        <v>41.42</v>
      </c>
      <c r="D10" s="8">
        <v>22</v>
      </c>
      <c r="E10" s="12">
        <f t="shared" si="3"/>
        <v>911.24</v>
      </c>
      <c r="F10" s="7">
        <v>13</v>
      </c>
      <c r="G10" s="7">
        <v>65</v>
      </c>
      <c r="H10" s="7">
        <f t="shared" si="4"/>
        <v>78</v>
      </c>
      <c r="I10" s="13">
        <f t="shared" si="0"/>
        <v>833.24</v>
      </c>
      <c r="J10" s="9">
        <f t="shared" si="1"/>
        <v>0.91440235283789117</v>
      </c>
      <c r="K10" s="9">
        <f t="shared" si="2"/>
        <v>8.559764716210877E-2</v>
      </c>
    </row>
    <row r="11" spans="1:11" ht="15" customHeight="1">
      <c r="A11" s="6" t="s">
        <v>1</v>
      </c>
      <c r="B11" s="15">
        <v>35</v>
      </c>
      <c r="C11" s="15">
        <v>34.08</v>
      </c>
      <c r="D11" s="8">
        <v>22</v>
      </c>
      <c r="E11" s="12">
        <f t="shared" si="3"/>
        <v>749.76</v>
      </c>
      <c r="F11" s="7">
        <v>24</v>
      </c>
      <c r="G11" s="7">
        <v>73</v>
      </c>
      <c r="H11" s="7">
        <f t="shared" si="4"/>
        <v>97</v>
      </c>
      <c r="I11" s="13">
        <f t="shared" si="0"/>
        <v>652.76</v>
      </c>
      <c r="J11" s="9">
        <f t="shared" si="1"/>
        <v>0.87062526675202734</v>
      </c>
      <c r="K11" s="9">
        <f t="shared" si="2"/>
        <v>0.12937473324797269</v>
      </c>
    </row>
    <row r="12" spans="1:11" ht="15" customHeight="1">
      <c r="A12" s="6" t="s">
        <v>9</v>
      </c>
      <c r="B12" s="15">
        <v>38</v>
      </c>
      <c r="C12" s="15">
        <v>36.42</v>
      </c>
      <c r="D12" s="8">
        <v>22</v>
      </c>
      <c r="E12" s="12">
        <f t="shared" si="3"/>
        <v>801.24</v>
      </c>
      <c r="F12" s="7">
        <v>18</v>
      </c>
      <c r="G12" s="7">
        <v>87</v>
      </c>
      <c r="H12" s="7">
        <f t="shared" si="4"/>
        <v>105</v>
      </c>
      <c r="I12" s="13">
        <f t="shared" si="0"/>
        <v>696.24</v>
      </c>
      <c r="J12" s="9">
        <f t="shared" si="1"/>
        <v>0.86895312265987723</v>
      </c>
      <c r="K12" s="9">
        <f t="shared" si="2"/>
        <v>0.1310468773401228</v>
      </c>
    </row>
    <row r="13" spans="1:11" ht="15" customHeight="1">
      <c r="A13" s="6" t="s">
        <v>7</v>
      </c>
      <c r="B13" s="15">
        <v>62</v>
      </c>
      <c r="C13" s="15">
        <v>59.43</v>
      </c>
      <c r="D13" s="8">
        <v>22</v>
      </c>
      <c r="E13" s="12">
        <f t="shared" si="3"/>
        <v>1307.46</v>
      </c>
      <c r="F13" s="7">
        <v>35</v>
      </c>
      <c r="G13" s="7">
        <v>106</v>
      </c>
      <c r="H13" s="7">
        <f t="shared" si="4"/>
        <v>141</v>
      </c>
      <c r="I13" s="13">
        <f t="shared" si="0"/>
        <v>1166.46</v>
      </c>
      <c r="J13" s="9">
        <f t="shared" si="1"/>
        <v>0.89215731265201226</v>
      </c>
      <c r="K13" s="9">
        <f t="shared" si="2"/>
        <v>0.1078426873479877</v>
      </c>
    </row>
    <row r="14" spans="1:11" ht="15" customHeight="1">
      <c r="A14" s="1" t="s">
        <v>17</v>
      </c>
      <c r="B14" s="10">
        <f>SUM(B2:B13)</f>
        <v>1415</v>
      </c>
      <c r="C14" s="10">
        <f>SUM(C2:C13)</f>
        <v>1347.68</v>
      </c>
      <c r="D14" s="1"/>
      <c r="E14" s="14">
        <f t="shared" ref="E14:I14" si="5">SUM(E2:E13)</f>
        <v>29648.959999999999</v>
      </c>
      <c r="F14" s="10">
        <f t="shared" si="5"/>
        <v>840</v>
      </c>
      <c r="G14" s="10">
        <f t="shared" si="5"/>
        <v>2671</v>
      </c>
      <c r="H14" s="10">
        <f t="shared" si="5"/>
        <v>3511</v>
      </c>
      <c r="I14" s="14">
        <f t="shared" si="5"/>
        <v>26137.96</v>
      </c>
      <c r="J14" s="11">
        <f t="shared" si="1"/>
        <v>0.88158100655132587</v>
      </c>
      <c r="K14" s="11">
        <f t="shared" si="2"/>
        <v>0.11841899344867408</v>
      </c>
    </row>
    <row r="16" spans="1:11">
      <c r="A16" s="5" t="s">
        <v>18</v>
      </c>
    </row>
  </sheetData>
  <pageMargins left="0.31496062992125984" right="0.31496062992125984" top="0.94488188976377963" bottom="0.74803149606299213" header="0.31496062992125984" footer="0.31496062992125984"/>
  <pageSetup paperSize="9" scale="94" orientation="landscape" r:id="rId1"/>
  <headerFooter>
    <oddHeader>&amp;C&amp;"-,Grassetto"TASSI DI ASSENZA E PRESENZA DEL PERSONALE
Gennaio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</dc:creator>
  <cp:lastModifiedBy>gonzales</cp:lastModifiedBy>
  <cp:lastPrinted>2013-07-14T19:30:42Z</cp:lastPrinted>
  <dcterms:created xsi:type="dcterms:W3CDTF">2013-07-14T07:47:00Z</dcterms:created>
  <dcterms:modified xsi:type="dcterms:W3CDTF">2013-11-14T10:29:53Z</dcterms:modified>
</cp:coreProperties>
</file>