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io.murdocca\Desktop\"/>
    </mc:Choice>
  </mc:AlternateContent>
  <xr:revisionPtr revIDLastSave="0" documentId="8_{2D37ECA5-12CC-42EC-81AF-A271DDA68910}" xr6:coauthVersionLast="47" xr6:coauthVersionMax="47" xr10:uidLastSave="{00000000-0000-0000-0000-000000000000}"/>
  <bookViews>
    <workbookView xWindow="-120" yWindow="-120" windowWidth="25440" windowHeight="15390" tabRatio="601" xr2:uid="{00000000-000D-0000-FFFF-FFFF00000000}"/>
  </bookViews>
  <sheets>
    <sheet name="2016" sheetId="6" r:id="rId1"/>
  </sheets>
  <definedNames>
    <definedName name="_xlnm.Print_Area" localSheetId="0">'2016'!$A$1:$E$13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6" l="1"/>
  <c r="E5" i="6"/>
  <c r="E6" i="6"/>
  <c r="E9" i="6"/>
  <c r="B9" i="6"/>
  <c r="E13" i="6"/>
  <c r="E7" i="6"/>
  <c r="E12" i="6"/>
  <c r="E10" i="6"/>
  <c r="B10" i="6"/>
  <c r="B13" i="6"/>
  <c r="B11" i="6"/>
  <c r="B8" i="6"/>
  <c r="B7" i="6"/>
  <c r="B12" i="6"/>
  <c r="B6" i="6"/>
  <c r="B5" i="6"/>
  <c r="B4" i="6"/>
  <c r="D11" i="6"/>
  <c r="D10" i="6"/>
  <c r="D7" i="6"/>
  <c r="D6" i="6"/>
  <c r="D5" i="6"/>
  <c r="D4" i="6"/>
  <c r="D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Alessio Murdocca</author>
  </authors>
  <commentList>
    <comment ref="B10" authorId="0" shapeId="0" xr:uid="{7DE91B7D-E755-4749-B5D8-1636DE7F1B98}">
      <text>
        <r>
          <rPr>
            <b/>
            <sz val="9"/>
            <color indexed="81"/>
            <rFont val="Tahoma"/>
            <charset val="1"/>
          </rPr>
          <t>Alessio Murdocca:</t>
        </r>
        <r>
          <rPr>
            <sz val="9"/>
            <color indexed="81"/>
            <rFont val="Tahoma"/>
            <charset val="1"/>
          </rPr>
          <t xml:space="preserve">
NEL CONTRATTO PATTUITI € 8500</t>
        </r>
      </text>
    </comment>
  </commentList>
</comments>
</file>

<file path=xl/sharedStrings.xml><?xml version="1.0" encoding="utf-8"?>
<sst xmlns="http://schemas.openxmlformats.org/spreadsheetml/2006/main" count="30" uniqueCount="21">
  <si>
    <t>CANONI DI LOCAZIONE PASSIVA AL 30.09.2023</t>
  </si>
  <si>
    <t>INDIRIZZO IMMOBILI - NOME LOCATORE</t>
  </si>
  <si>
    <t>CANONE ANNUALE
DA CONTRATTO
(IVA esclusa)</t>
  </si>
  <si>
    <t>IVA
SÌ/NO</t>
  </si>
  <si>
    <t>***ONERI ACCESSORI</t>
  </si>
  <si>
    <t>CANONE VERSATO                 AL 30.09.2023 (IVA esclusa)</t>
  </si>
  <si>
    <t>Balbi 30/10 (Via) -  Marittima Spedizioni Genovese S.r.l. (ex CAT)</t>
  </si>
  <si>
    <t>SÌ</t>
  </si>
  <si>
    <t>Balbi 30/11 (Via) - Carminati Elisabetta</t>
  </si>
  <si>
    <t>NO</t>
  </si>
  <si>
    <t>Balbi 30/17 (Via)  - Guano Alessandra / Parodi Maria Luisa</t>
  </si>
  <si>
    <t xml:space="preserve">Balbi 30/24 (Via) - Cavalli Gabriella </t>
  </si>
  <si>
    <t xml:space="preserve">Balbi 6  (Via) - Eredi Raggio </t>
  </si>
  <si>
    <t xml:space="preserve">  </t>
  </si>
  <si>
    <t>Causa 18 R (Viale) - Fondazione Opera Pia Causa e Asili infantili di S. Francesco di Albaro e della Foce</t>
  </si>
  <si>
    <t xml:space="preserve">Dogali 1 E (Corso) - Comune di Genova </t>
  </si>
  <si>
    <t>Marinelle 3R-4R-5R-6R-7R (Piazza) - Eredi Biggio Clotilde / Galeazzo Maurizio</t>
  </si>
  <si>
    <t xml:space="preserve">Nunziata 6/3-4-5-6-7-8-9-10 (P.zza) - Editio S.r.l </t>
  </si>
  <si>
    <t>Opera Pia 11 (Via) - Fondazione Opera Pia Causa e Asili infantili di S. Francesco di Albaro e della Foce</t>
  </si>
  <si>
    <t>Scappini 17 (Via) / Via Chiesa 7 - SVIM S.p.A.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</si>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</sst>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6">
    <font>
      <sz val="12"/>
      <name val="Times New Roman"/>
    </font>
    <font>
      <b/>
      <sz val="14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3" borderId="7" xfId="0" applyFont="1" applyFill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3"/>
  <sheetViews>
    <sheetView tabSelected="1" topLeftCell="A7" zoomScale="90" zoomScaleNormal="90" workbookViewId="0">
      <selection activeCell="B15" sqref="B15"/>
    </sheetView>
  </sheetViews>
  <sheetFormatPr defaultRowHeight="36" customHeight="1"/>
  <cols>
    <col min="1" max="1" width="117.75" style="8" customWidth="1"/>
    <col min="2" max="2" width="21.375" style="15" bestFit="1" customWidth="1"/>
    <col min="3" max="3" width="7.5" style="2" bestFit="1" customWidth="1"/>
    <col min="4" max="4" width="22.375" style="14" hidden="1" customWidth="1"/>
    <col min="5" max="5" width="34.625" style="8" customWidth="1"/>
    <col min="6" max="6" width="20.75" style="8" bestFit="1" customWidth="1"/>
    <col min="7" max="11" width="9" style="8"/>
    <col min="12" max="12" width="9.875" style="8" bestFit="1" customWidth="1"/>
    <col min="13" max="16384" width="9" style="8"/>
  </cols>
  <sheetData>
    <row r="1" spans="1:30" ht="72.75" customHeight="1" thickBot="1">
      <c r="A1" s="25" t="s">
        <v>0</v>
      </c>
      <c r="B1" s="26"/>
      <c r="C1" s="26"/>
      <c r="D1" s="26"/>
      <c r="E1" s="27"/>
    </row>
    <row r="2" spans="1:30" s="2" customFormat="1" ht="72">
      <c r="A2" s="12" t="s">
        <v>1</v>
      </c>
      <c r="B2" s="3" t="s">
        <v>2</v>
      </c>
      <c r="C2" s="1" t="s">
        <v>3</v>
      </c>
      <c r="D2" s="13" t="s">
        <v>4</v>
      </c>
      <c r="E2" s="3" t="s">
        <v>5</v>
      </c>
    </row>
    <row r="3" spans="1:30" ht="36" customHeight="1">
      <c r="A3" s="11" t="s">
        <v>6</v>
      </c>
      <c r="B3" s="6">
        <v>14416.56</v>
      </c>
      <c r="C3" s="7" t="s">
        <v>7</v>
      </c>
      <c r="D3" s="14">
        <f>365*4</f>
        <v>1460</v>
      </c>
      <c r="E3" s="22">
        <v>10812.42</v>
      </c>
      <c r="F3" s="15"/>
    </row>
    <row r="4" spans="1:30" ht="36" customHeight="1">
      <c r="A4" s="11" t="s">
        <v>8</v>
      </c>
      <c r="B4" s="6">
        <f>1814.24*4</f>
        <v>7256.96</v>
      </c>
      <c r="C4" s="7" t="s">
        <v>9</v>
      </c>
      <c r="D4" s="14">
        <f>155*4+127.52</f>
        <v>747.52</v>
      </c>
      <c r="E4" s="6">
        <v>5442.72</v>
      </c>
      <c r="F4" s="15"/>
    </row>
    <row r="5" spans="1:30" ht="36" customHeight="1">
      <c r="A5" s="11" t="s">
        <v>10</v>
      </c>
      <c r="B5" s="6">
        <f>(3655*2)*2</f>
        <v>14620</v>
      </c>
      <c r="C5" s="7" t="s">
        <v>9</v>
      </c>
      <c r="D5" s="14">
        <f>3194.43-1610.62</f>
        <v>1583.81</v>
      </c>
      <c r="E5" s="6">
        <f>(3655*2)*2</f>
        <v>14620</v>
      </c>
      <c r="F5" s="15"/>
    </row>
    <row r="6" spans="1:30" ht="36" customHeight="1">
      <c r="A6" s="11" t="s">
        <v>11</v>
      </c>
      <c r="B6" s="6">
        <f>1722.06*4</f>
        <v>6888.24</v>
      </c>
      <c r="C6" s="7" t="s">
        <v>9</v>
      </c>
      <c r="D6" s="14">
        <f>225*4+153.16</f>
        <v>1053.1600000000001</v>
      </c>
      <c r="E6" s="6">
        <f>1722.06*4</f>
        <v>6888.24</v>
      </c>
      <c r="F6" s="15"/>
    </row>
    <row r="7" spans="1:30" ht="36" customHeight="1">
      <c r="A7" s="11" t="s">
        <v>12</v>
      </c>
      <c r="B7" s="6">
        <f>(142172.88*2)</f>
        <v>284345.76</v>
      </c>
      <c r="C7" s="7" t="s">
        <v>9</v>
      </c>
      <c r="D7" s="14">
        <f>23000*2</f>
        <v>46000</v>
      </c>
      <c r="E7" s="6">
        <f>142172.88*2</f>
        <v>284345.76</v>
      </c>
      <c r="F7" s="15"/>
      <c r="H7" s="8" t="s">
        <v>13</v>
      </c>
    </row>
    <row r="8" spans="1:30" s="9" customFormat="1" ht="36" customHeight="1">
      <c r="A8" s="10" t="s">
        <v>14</v>
      </c>
      <c r="B8" s="6">
        <f>7307*4</f>
        <v>29228</v>
      </c>
      <c r="C8" s="7" t="s">
        <v>9</v>
      </c>
      <c r="D8" s="14">
        <v>0</v>
      </c>
      <c r="E8" s="6">
        <v>21921</v>
      </c>
      <c r="F8" s="1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36" customHeight="1">
      <c r="A9" s="11" t="s">
        <v>15</v>
      </c>
      <c r="B9" s="6">
        <f>962.43*4</f>
        <v>3849.72</v>
      </c>
      <c r="C9" s="7" t="s">
        <v>9</v>
      </c>
      <c r="D9" s="14">
        <v>0</v>
      </c>
      <c r="E9" s="6">
        <f>962.43*3</f>
        <v>2887.29</v>
      </c>
      <c r="F9" s="15"/>
    </row>
    <row r="10" spans="1:30" ht="36" customHeight="1">
      <c r="A10" s="11" t="s">
        <v>16</v>
      </c>
      <c r="B10" s="6">
        <f>(1058.14+2116.28+1058.14)*2</f>
        <v>8465.1200000000008</v>
      </c>
      <c r="C10" s="7" t="s">
        <v>9</v>
      </c>
      <c r="D10" s="14">
        <f>322.97/2</f>
        <v>161.48500000000001</v>
      </c>
      <c r="E10" s="6">
        <f>2116.28*2</f>
        <v>4232.5600000000004</v>
      </c>
      <c r="F10" s="15"/>
    </row>
    <row r="11" spans="1:30" ht="36" customHeight="1">
      <c r="A11" s="11" t="s">
        <v>17</v>
      </c>
      <c r="B11" s="6">
        <f>40750*4</f>
        <v>163000</v>
      </c>
      <c r="C11" s="7" t="s">
        <v>7</v>
      </c>
      <c r="D11" s="14">
        <f>7650*4</f>
        <v>30600</v>
      </c>
      <c r="E11" s="6">
        <f>40750*4</f>
        <v>163000</v>
      </c>
      <c r="F11" s="15"/>
    </row>
    <row r="12" spans="1:30" s="9" customFormat="1" ht="36" customHeight="1">
      <c r="A12" s="10" t="s">
        <v>18</v>
      </c>
      <c r="B12" s="6">
        <f>47600.87*4</f>
        <v>190403.48</v>
      </c>
      <c r="C12" s="7" t="s">
        <v>9</v>
      </c>
      <c r="D12" s="14">
        <v>0</v>
      </c>
      <c r="E12" s="6">
        <f>47600.87*3</f>
        <v>142802.61000000002</v>
      </c>
      <c r="F12" s="15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9" customFormat="1" ht="36" customHeight="1" thickBot="1">
      <c r="A13" s="16" t="s">
        <v>19</v>
      </c>
      <c r="B13" s="17">
        <f>5042*12</f>
        <v>60504</v>
      </c>
      <c r="C13" s="18" t="s">
        <v>7</v>
      </c>
      <c r="D13" s="14">
        <v>0</v>
      </c>
      <c r="E13" s="17">
        <f>5042*9</f>
        <v>45378</v>
      </c>
      <c r="F13" s="15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36" customHeight="1">
      <c r="E14" s="15"/>
      <c r="F14" s="15"/>
    </row>
    <row r="15" spans="1:30" ht="36" customHeight="1">
      <c r="A15" s="23"/>
      <c r="B15" s="19"/>
      <c r="D15" s="20"/>
      <c r="E15" s="21"/>
      <c r="F15" s="21"/>
    </row>
    <row r="16" spans="1:30" ht="57.75" customHeight="1">
      <c r="A16" s="23"/>
    </row>
    <row r="17" spans="1:4" ht="36" customHeight="1">
      <c r="A17" s="5" t="s">
        <v>20</v>
      </c>
    </row>
    <row r="18" spans="1:4" ht="36" customHeight="1">
      <c r="A18" s="24"/>
    </row>
    <row r="19" spans="1:4" s="4" customFormat="1" ht="36" customHeight="1">
      <c r="A19" s="24"/>
      <c r="B19" s="15"/>
      <c r="C19" s="2"/>
      <c r="D19" s="14"/>
    </row>
    <row r="20" spans="1:4" ht="36" customHeight="1">
      <c r="A20" s="5"/>
    </row>
    <row r="21" spans="1:4" ht="36" customHeight="1">
      <c r="A21" s="5"/>
    </row>
    <row r="22" spans="1:4" ht="36" customHeight="1">
      <c r="A22" s="5"/>
    </row>
    <row r="23" spans="1:4" ht="36" customHeight="1">
      <c r="A23" s="5"/>
    </row>
  </sheetData>
  <mergeCells count="3">
    <mergeCell ref="A15:A16"/>
    <mergeCell ref="A18:A19"/>
    <mergeCell ref="A1:E1"/>
  </mergeCells>
  <printOptions horizontalCentered="1" gridLines="1"/>
  <pageMargins left="0.11811023622047245" right="0.11811023622047245" top="0.74803149606299213" bottom="0.74803149606299213" header="0.31496062992125984" footer="0.31496062992125984"/>
  <pageSetup paperSize="8" scale="82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18D44DD517D44A9B3276C6E8EFFA91" ma:contentTypeVersion="5" ma:contentTypeDescription="Creare un nuovo documento." ma:contentTypeScope="" ma:versionID="dd65838692c2d5afb7d1c2f9a7a21e77">
  <xsd:schema xmlns:xsd="http://www.w3.org/2001/XMLSchema" xmlns:xs="http://www.w3.org/2001/XMLSchema" xmlns:p="http://schemas.microsoft.com/office/2006/metadata/properties" xmlns:ns2="952da02f-3faa-48fa-ac0a-689e267d4036" xmlns:ns3="6e972fe6-f8ae-4bac-90a7-8d861d0a9ca9" targetNamespace="http://schemas.microsoft.com/office/2006/metadata/properties" ma:root="true" ma:fieldsID="56ac542722f1c0ad31c033fb45fecf9b" ns2:_="" ns3:_="">
    <xsd:import namespace="952da02f-3faa-48fa-ac0a-689e267d4036"/>
    <xsd:import namespace="6e972fe6-f8ae-4bac-90a7-8d861d0a9c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da02f-3faa-48fa-ac0a-689e267d40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72fe6-f8ae-4bac-90a7-8d861d0a9ca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FD1104-7E08-4E82-B080-AB92C8397726}"/>
</file>

<file path=customXml/itemProps2.xml><?xml version="1.0" encoding="utf-8"?>
<ds:datastoreItem xmlns:ds="http://schemas.openxmlformats.org/officeDocument/2006/customXml" ds:itemID="{41250CA8-AE1F-4C17-8A85-ACA6DF2EBCFB}"/>
</file>

<file path=customXml/itemProps3.xml><?xml version="1.0" encoding="utf-8"?>
<ds:datastoreItem xmlns:ds="http://schemas.openxmlformats.org/officeDocument/2006/customXml" ds:itemID="{5C5A9E2A-A6F3-49F1-9B79-91EF0CC535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UNIGE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/>
  <cp:revision/>
  <dcterms:created xsi:type="dcterms:W3CDTF">2002-08-26T07:23:48Z</dcterms:created>
  <dcterms:modified xsi:type="dcterms:W3CDTF">2023-11-16T15:16:12Z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0x010100E218D44DD517D44A9B3276C6E8EFFA91</vt:lpwstr>
  </property>
</Properties>
</file>